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Gastos" sheetId="2" state="visible" r:id="rId4"/>
    <sheet name="Inmovilizad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<sst xmlns="http://schemas.openxmlformats.org/spreadsheetml/2006/main" count="62" uniqueCount="60">
  <si>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Registro de gastos deducibles y amortización de inmovilizado</t>
  </si>
  <si>
    <t xml:space="preserve">Guía de uso</t>
  </si>
  <si>
    <t xml:space="preserve">Plantilla gratuita de Ciberaula  ·  Ver todos los cursos de Contabilidad  →</t>
  </si>
  <si>
    <t xml:space="preserve">Cómo usar esta plantilla</t>
  </si>
  <si>
    <t xml:space="preserve">1.  En 'Gastos', anota cada gasto de la actividad: proveedor, concepto, categoría, base y % de IVA. El IVA, el total y los acumulados se calculan solos.</t>
  </si>
  <si>
    <t xml:space="preserve">2.  En 'Inmovilizado', registra cada elemento con su fecha de compra, importe y % de amortización anual.</t>
  </si>
  <si>
    <t xml:space="preserve">3.  La cuota anual, los años en uso, la amortización acumulada (con tope en el importe) y el valor neto contable se calculan automáticamente.</t>
  </si>
  <si>
    <t xml:space="preserve">4.  Los datos de ejemplo son de una clínica de fisioterapia: bórralos y registra los tuyos.</t>
  </si>
  <si>
    <t xml:space="preserve">Las celdas con fondo crema son las que debes rellenar; el resto se calcula solo.</t>
  </si>
  <si>
    <t xml:space="preserve">¿Quieres dominar esta técnica?</t>
  </si>
  <si>
    <t xml:space="preserve">Fórmate con el curso bonificable por FUNDAE:  Tratamiento contable del inmovilizado  →</t>
  </si>
  <si>
    <t xml:space="preserve">Ver todos los cursos de Contabilidad y Finanzas de Ciberaula  →</t>
  </si>
  <si>
    <t xml:space="preserve">Modelo orientativo. La deducibilidad de cada gasto y los porcentajes de amortización dependen de la normativa fiscal aplicable.</t>
  </si>
  <si>
    <t xml:space="preserve">Registro de gastos deducibles</t>
  </si>
  <si>
    <t xml:space="preserve">Anota cada gasto de la actividad con su IVA</t>
  </si>
  <si>
    <t xml:space="preserve">Fecha</t>
  </si>
  <si>
    <t xml:space="preserve">Proveedor</t>
  </si>
  <si>
    <t xml:space="preserve">Concepto</t>
  </si>
  <si>
    <t xml:space="preserve">Categoría</t>
  </si>
  <si>
    <t xml:space="preserve">Base (€)</t>
  </si>
  <si>
    <t xml:space="preserve">% IVA</t>
  </si>
  <si>
    <t xml:space="preserve">IVA (€)</t>
  </si>
  <si>
    <t xml:space="preserve">Total (€)</t>
  </si>
  <si>
    <t xml:space="preserve">Inmobiliaria Roble</t>
  </si>
  <si>
    <t xml:space="preserve">Alquiler consulta enero</t>
  </si>
  <si>
    <t xml:space="preserve">Alquiler</t>
  </si>
  <si>
    <t xml:space="preserve">Suministros médicos Delta</t>
  </si>
  <si>
    <t xml:space="preserve">Camilla plegable y fungibles</t>
  </si>
  <si>
    <t xml:space="preserve">Material sanitario</t>
  </si>
  <si>
    <t xml:space="preserve">Compañía eléctrica Faro</t>
  </si>
  <si>
    <t xml:space="preserve">Recibo de luz</t>
  </si>
  <si>
    <t xml:space="preserve">Suministros</t>
  </si>
  <si>
    <t xml:space="preserve">Lavandería Brisa</t>
  </si>
  <si>
    <t xml:space="preserve">Lavado de toallas y sábanas</t>
  </si>
  <si>
    <t xml:space="preserve">Servicios exteriores</t>
  </si>
  <si>
    <t xml:space="preserve">Gestoría Balance</t>
  </si>
  <si>
    <t xml:space="preserve">Honorarios trimestre</t>
  </si>
  <si>
    <t xml:space="preserve">Asesoría</t>
  </si>
  <si>
    <t xml:space="preserve">Papelería Pluma</t>
  </si>
  <si>
    <t xml:space="preserve">Consumibles de oficina</t>
  </si>
  <si>
    <t xml:space="preserve">Oficina</t>
  </si>
  <si>
    <t xml:space="preserve">Totales</t>
  </si>
  <si>
    <t xml:space="preserve">Base total (€)</t>
  </si>
  <si>
    <t xml:space="preserve">IVA total (€)</t>
  </si>
  <si>
    <t xml:space="preserve">Total gastos (€)</t>
  </si>
  <si>
    <t xml:space="preserve">Tabla de amortización del inmovilizado</t>
  </si>
  <si>
    <t xml:space="preserve">Cuota anual, amortización acumulada y valor neto contable</t>
  </si>
  <si>
    <t xml:space="preserve">Elemento</t>
  </si>
  <si>
    <t xml:space="preserve">Fecha compra</t>
  </si>
  <si>
    <t xml:space="preserve">Importe (€)</t>
  </si>
  <si>
    <t xml:space="preserve">% anual</t>
  </si>
  <si>
    <t xml:space="preserve">Cuota anual (€)</t>
  </si>
  <si>
    <t xml:space="preserve">Años en uso</t>
  </si>
  <si>
    <t xml:space="preserve">Amort. acumulada (€)</t>
  </si>
  <si>
    <t xml:space="preserve">Valor neto (€)</t>
  </si>
  <si>
    <t xml:space="preserve">Camilla eléctrica de tratamiento</t>
  </si>
  <si>
    <t xml:space="preserve">Equipo de electroterapia</t>
  </si>
  <si>
    <t xml:space="preserve">Ordenador y software de citas</t>
  </si>
  <si>
    <t xml:space="preserve">Mobiliario de recepción</t>
  </si>
  <si>
    <t xml:space="preserve">El % anual orientativo depende de las tablas de amortización fiscal de cada tipo de elemento.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</si>
</sst>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.00&quot; €&quot;"/>
    <numFmt numFmtId="167" formatCode="0.0%"/>
    <numFmt numFmtId="168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B2A4A"/>
      <name val="Arial"/>
      <family val="0"/>
      <charset val="1"/>
    </font>
    <font>
      <sz val="10"/>
      <color rgb="FF22303F"/>
      <name val="Arial"/>
      <family val="0"/>
      <charset val="1"/>
    </font>
    <font>
      <b val="true"/>
      <sz val="10"/>
      <color rgb="FF0563C1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sz val="10"/>
      <color rgb="FF8A97A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2"/>
      <color rgb="FF1B2A4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AFAF7"/>
        <bgColor rgb="FFFFFFFF"/>
      </patternFill>
    </fill>
    <fill>
      <patternFill patternType="solid">
        <fgColor rgb="FF1B2A4A"/>
        <bgColor rgb="FF22303F"/>
      </patternFill>
    </fill>
    <fill>
      <patternFill patternType="solid">
        <fgColor rgb="FFFFF7E6"/>
        <bgColor rgb="FFFAFAF7"/>
      </patternFill>
    </fill>
    <fill>
      <patternFill patternType="solid">
        <fgColor rgb="FFEEF2F7"/>
        <bgColor rgb="FFFAFA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7"/>
      <rgbColor rgb="FF660066"/>
      <rgbColor rgb="FFFF8080"/>
      <rgbColor rgb="FF0563C1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7A6"/>
      <rgbColor rgb="FF1B2A4A"/>
      <rgbColor rgb="FF339966"/>
      <rgbColor rgb="FF003300"/>
      <rgbColor rgb="FF1A1A1A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216720</xdr:colOff>
      <xdr:row>3</xdr:row>
      <xdr:rowOff>142560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1510200</xdr:colOff>
      <xdr:row>3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30240</xdr:colOff>
      <xdr:row>3</xdr:row>
      <xdr:rowOff>142560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hyperlink" Target="https://www.ciberaula.com/curso-online-de-tratamiento-contable-del-inmovilizado" TargetMode="External"/><Relationship Id="rId3" Type="http://schemas.openxmlformats.org/officeDocument/2006/relationships/hyperlink" Target="https://www.ciberaula.com/cursos-online-de-contabilidad-y-finanzas" TargetMode="External"/><Relationship Id="rId4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0</v>
      </c>
    </row>
    <row r="3" customFormat="false" ht="15" hidden="false" customHeight="true" outlineLevel="0" collapsed="false">
      <c r="E3" s="2" t="s">
        <v>1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6.15" hidden="false" customHeight="false" outlineLevel="0" collapsed="false">
      <c r="A7" s="4" t="s">
        <v>3</v>
      </c>
    </row>
    <row r="9" customFormat="false" ht="15" hidden="false" customHeight="false" outlineLevel="0" collapsed="false">
      <c r="A9" s="2" t="s">
        <v>4</v>
      </c>
    </row>
    <row r="10" customFormat="false" ht="15" hidden="false" customHeight="false" outlineLevel="0" collapsed="false">
      <c r="A10" s="2" t="s">
        <v>5</v>
      </c>
    </row>
    <row r="11" customFormat="false" ht="15" hidden="false" customHeight="false" outlineLevel="0" collapsed="false">
      <c r="A11" s="2" t="s">
        <v>6</v>
      </c>
    </row>
    <row r="12" customFormat="false" ht="15" hidden="false" customHeight="false" outlineLevel="0" collapsed="false">
      <c r="A12" s="2" t="s">
        <v>7</v>
      </c>
    </row>
    <row r="14" customFormat="false" ht="15" hidden="false" customHeight="false" outlineLevel="0" collapsed="false">
      <c r="A14" s="5" t="s">
        <v>8</v>
      </c>
    </row>
    <row r="16" customFormat="false" ht="16.15" hidden="false" customHeight="false" outlineLevel="0" collapsed="false">
      <c r="A16" s="4" t="s">
        <v>9</v>
      </c>
    </row>
    <row r="18" customFormat="false" ht="15" hidden="false" customHeight="false" outlineLevel="0" collapsed="false">
      <c r="A18" s="6" t="s">
        <v>10</v>
      </c>
    </row>
    <row r="19" customFormat="false" ht="15" hidden="false" customHeight="false" outlineLevel="0" collapsed="false">
      <c r="A19" s="6" t="s">
        <v>11</v>
      </c>
    </row>
    <row r="21" customFormat="false" ht="15" hidden="false" customHeight="false" outlineLevel="0" collapsed="false">
      <c r="A21" s="5" t="s">
        <v>12</v>
      </c>
    </row>
  </sheetData>
  <hyperlinks>
    <hyperlink ref="A5" r:id="rId1" display="Plantilla gratuita de Ciberaula  ·  Ver todos los cursos de Contabilidad  →"/>
    <hyperlink ref="A18" r:id="rId2" display="Fórmate con el curso bonificable por FUNDAE:  Tratamiento contable del inmovilizado  →"/>
    <hyperlink ref="A19" r:id="rId3" display="Ver todos los cursos de Contabilidad y Finanzas de Ciberaula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8"/>
    <col collapsed="false" customWidth="true" hidden="false" outlineLevel="0" max="3" min="3" style="0" width="30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9"/>
    <col collapsed="false" customWidth="true" hidden="false" outlineLevel="0" max="8" min="7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13</v>
      </c>
    </row>
    <row r="3" customFormat="false" ht="15" hidden="false" customHeight="true" outlineLevel="0" collapsed="false">
      <c r="C3" s="2" t="s">
        <v>14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</row>
    <row r="7" customFormat="false" ht="15" hidden="false" customHeight="false" outlineLevel="0" collapsed="false">
      <c r="A7" s="8" t="n">
        <v>46027</v>
      </c>
      <c r="B7" s="9" t="s">
        <v>23</v>
      </c>
      <c r="C7" s="9" t="s">
        <v>24</v>
      </c>
      <c r="D7" s="9" t="s">
        <v>25</v>
      </c>
      <c r="E7" s="10" t="n">
        <v>850</v>
      </c>
      <c r="F7" s="11" t="n">
        <v>0.21</v>
      </c>
      <c r="G7" s="12" t="n">
        <f aca="false">IF(E7="","",ROUND(E7*F7,2))</f>
        <v>178.5</v>
      </c>
      <c r="H7" s="12" t="n">
        <f aca="false">IF(E7="","",E7+G7)</f>
        <v>1028.5</v>
      </c>
    </row>
    <row r="8" customFormat="false" ht="15" hidden="false" customHeight="false" outlineLevel="0" collapsed="false">
      <c r="A8" s="8" t="n">
        <v>46034</v>
      </c>
      <c r="B8" s="9" t="s">
        <v>26</v>
      </c>
      <c r="C8" s="9" t="s">
        <v>27</v>
      </c>
      <c r="D8" s="9" t="s">
        <v>28</v>
      </c>
      <c r="E8" s="10" t="n">
        <v>420</v>
      </c>
      <c r="F8" s="11" t="n">
        <v>0.21</v>
      </c>
      <c r="G8" s="12" t="n">
        <f aca="false">IF(E8="","",ROUND(E8*F8,2))</f>
        <v>88.2</v>
      </c>
      <c r="H8" s="12" t="n">
        <f aca="false">IF(E8="","",E8+G8)</f>
        <v>508.2</v>
      </c>
    </row>
    <row r="9" customFormat="false" ht="15" hidden="false" customHeight="false" outlineLevel="0" collapsed="false">
      <c r="A9" s="8" t="n">
        <v>46055</v>
      </c>
      <c r="B9" s="9" t="s">
        <v>29</v>
      </c>
      <c r="C9" s="9" t="s">
        <v>30</v>
      </c>
      <c r="D9" s="9" t="s">
        <v>31</v>
      </c>
      <c r="E9" s="10" t="n">
        <v>96</v>
      </c>
      <c r="F9" s="11" t="n">
        <v>0.21</v>
      </c>
      <c r="G9" s="12" t="n">
        <f aca="false">IF(E9="","",ROUND(E9*F9,2))</f>
        <v>20.16</v>
      </c>
      <c r="H9" s="12" t="n">
        <f aca="false">IF(E9="","",E9+G9)</f>
        <v>116.16</v>
      </c>
    </row>
    <row r="10" customFormat="false" ht="15" hidden="false" customHeight="false" outlineLevel="0" collapsed="false">
      <c r="A10" s="8" t="n">
        <v>46073</v>
      </c>
      <c r="B10" s="9" t="s">
        <v>32</v>
      </c>
      <c r="C10" s="9" t="s">
        <v>33</v>
      </c>
      <c r="D10" s="9" t="s">
        <v>34</v>
      </c>
      <c r="E10" s="10" t="n">
        <v>64</v>
      </c>
      <c r="F10" s="11" t="n">
        <v>0.21</v>
      </c>
      <c r="G10" s="12" t="n">
        <f aca="false">IF(E10="","",ROUND(E10*F10,2))</f>
        <v>13.44</v>
      </c>
      <c r="H10" s="12" t="n">
        <f aca="false">IF(E10="","",E10+G10)</f>
        <v>77.44</v>
      </c>
    </row>
    <row r="11" customFormat="false" ht="15" hidden="false" customHeight="false" outlineLevel="0" collapsed="false">
      <c r="A11" s="8" t="n">
        <v>46091</v>
      </c>
      <c r="B11" s="9" t="s">
        <v>35</v>
      </c>
      <c r="C11" s="9" t="s">
        <v>36</v>
      </c>
      <c r="D11" s="9" t="s">
        <v>37</v>
      </c>
      <c r="E11" s="10" t="n">
        <v>120</v>
      </c>
      <c r="F11" s="11" t="n">
        <v>0.21</v>
      </c>
      <c r="G11" s="12" t="n">
        <f aca="false">IF(E11="","",ROUND(E11*F11,2))</f>
        <v>25.2</v>
      </c>
      <c r="H11" s="12" t="n">
        <f aca="false">IF(E11="","",E11+G11)</f>
        <v>145.2</v>
      </c>
    </row>
    <row r="12" customFormat="false" ht="15" hidden="false" customHeight="false" outlineLevel="0" collapsed="false">
      <c r="A12" s="8" t="n">
        <v>46109</v>
      </c>
      <c r="B12" s="9" t="s">
        <v>38</v>
      </c>
      <c r="C12" s="9" t="s">
        <v>39</v>
      </c>
      <c r="D12" s="9" t="s">
        <v>40</v>
      </c>
      <c r="E12" s="10" t="n">
        <v>38.5</v>
      </c>
      <c r="F12" s="11" t="n">
        <v>0.21</v>
      </c>
      <c r="G12" s="12" t="n">
        <f aca="false">IF(E12="","",ROUND(E12*F12,2))</f>
        <v>8.09</v>
      </c>
      <c r="H12" s="12" t="n">
        <f aca="false">IF(E12="","",E12+G12)</f>
        <v>46.59</v>
      </c>
    </row>
    <row r="13" customFormat="false" ht="15" hidden="false" customHeight="false" outlineLevel="0" collapsed="false">
      <c r="A13" s="9"/>
      <c r="B13" s="9"/>
      <c r="C13" s="9"/>
      <c r="D13" s="9"/>
      <c r="E13" s="10"/>
      <c r="F13" s="11"/>
      <c r="G13" s="12" t="str">
        <f aca="false">IF(E13="","",ROUND(E13*F13,2))</f>
        <v/>
      </c>
      <c r="H13" s="12" t="str">
        <f aca="false">IF(E13="","",E13+G13)</f>
        <v/>
      </c>
    </row>
    <row r="14" customFormat="false" ht="15" hidden="false" customHeight="false" outlineLevel="0" collapsed="false">
      <c r="A14" s="9"/>
      <c r="B14" s="9"/>
      <c r="C14" s="9"/>
      <c r="D14" s="9"/>
      <c r="E14" s="10"/>
      <c r="F14" s="11"/>
      <c r="G14" s="12" t="str">
        <f aca="false">IF(E14="","",ROUND(E14*F14,2))</f>
        <v/>
      </c>
      <c r="H14" s="12" t="str">
        <f aca="false">IF(E14="","",E14+G14)</f>
        <v/>
      </c>
    </row>
    <row r="15" customFormat="false" ht="15" hidden="false" customHeight="false" outlineLevel="0" collapsed="false">
      <c r="A15" s="9"/>
      <c r="B15" s="9"/>
      <c r="C15" s="9"/>
      <c r="D15" s="9"/>
      <c r="E15" s="10"/>
      <c r="F15" s="11"/>
      <c r="G15" s="12" t="str">
        <f aca="false">IF(E15="","",ROUND(E15*F15,2))</f>
        <v/>
      </c>
      <c r="H15" s="12" t="str">
        <f aca="false">IF(E15="","",E15+G15)</f>
        <v/>
      </c>
    </row>
    <row r="16" customFormat="false" ht="15" hidden="false" customHeight="false" outlineLevel="0" collapsed="false">
      <c r="A16" s="9"/>
      <c r="B16" s="9"/>
      <c r="C16" s="9"/>
      <c r="D16" s="9"/>
      <c r="E16" s="10"/>
      <c r="F16" s="11"/>
      <c r="G16" s="12" t="str">
        <f aca="false">IF(E16="","",ROUND(E16*F16,2))</f>
        <v/>
      </c>
      <c r="H16" s="12" t="str">
        <f aca="false">IF(E16="","",E16+G16)</f>
        <v/>
      </c>
    </row>
    <row r="17" customFormat="false" ht="15" hidden="false" customHeight="false" outlineLevel="0" collapsed="false">
      <c r="A17" s="9"/>
      <c r="B17" s="9"/>
      <c r="C17" s="9"/>
      <c r="D17" s="9"/>
      <c r="E17" s="10"/>
      <c r="F17" s="11"/>
      <c r="G17" s="12" t="str">
        <f aca="false">IF(E17="","",ROUND(E17*F17,2))</f>
        <v/>
      </c>
      <c r="H17" s="12" t="str">
        <f aca="false">IF(E17="","",E17+G17)</f>
        <v/>
      </c>
    </row>
    <row r="18" customFormat="false" ht="15" hidden="false" customHeight="false" outlineLevel="0" collapsed="false">
      <c r="A18" s="9"/>
      <c r="B18" s="9"/>
      <c r="C18" s="9"/>
      <c r="D18" s="9"/>
      <c r="E18" s="10"/>
      <c r="F18" s="11"/>
      <c r="G18" s="12" t="str">
        <f aca="false">IF(E18="","",ROUND(E18*F18,2))</f>
        <v/>
      </c>
      <c r="H18" s="12" t="str">
        <f aca="false">IF(E18="","",E18+G18)</f>
        <v/>
      </c>
    </row>
    <row r="19" customFormat="false" ht="15" hidden="false" customHeight="false" outlineLevel="0" collapsed="false">
      <c r="A19" s="9"/>
      <c r="B19" s="9"/>
      <c r="C19" s="9"/>
      <c r="D19" s="9"/>
      <c r="E19" s="10"/>
      <c r="F19" s="11"/>
      <c r="G19" s="12" t="str">
        <f aca="false">IF(E19="","",ROUND(E19*F19,2))</f>
        <v/>
      </c>
      <c r="H19" s="12" t="str">
        <f aca="false">IF(E19="","",E19+G19)</f>
        <v/>
      </c>
    </row>
    <row r="20" customFormat="false" ht="15" hidden="false" customHeight="false" outlineLevel="0" collapsed="false">
      <c r="A20" s="9"/>
      <c r="B20" s="9"/>
      <c r="C20" s="9"/>
      <c r="D20" s="9"/>
      <c r="E20" s="10"/>
      <c r="F20" s="11"/>
      <c r="G20" s="12" t="str">
        <f aca="false">IF(E20="","",ROUND(E20*F20,2))</f>
        <v/>
      </c>
      <c r="H20" s="12" t="str">
        <f aca="false">IF(E20="","",E20+G20)</f>
        <v/>
      </c>
    </row>
    <row r="21" customFormat="false" ht="15" hidden="false" customHeight="false" outlineLevel="0" collapsed="false">
      <c r="A21" s="9"/>
      <c r="B21" s="9"/>
      <c r="C21" s="9"/>
      <c r="D21" s="9"/>
      <c r="E21" s="10"/>
      <c r="F21" s="11"/>
      <c r="G21" s="12" t="str">
        <f aca="false">IF(E21="","",ROUND(E21*F21,2))</f>
        <v/>
      </c>
      <c r="H21" s="12" t="str">
        <f aca="false">IF(E21="","",E21+G21)</f>
        <v/>
      </c>
    </row>
    <row r="22" customFormat="false" ht="15" hidden="false" customHeight="false" outlineLevel="0" collapsed="false">
      <c r="A22" s="9"/>
      <c r="B22" s="9"/>
      <c r="C22" s="9"/>
      <c r="D22" s="9"/>
      <c r="E22" s="10"/>
      <c r="F22" s="11"/>
      <c r="G22" s="12" t="str">
        <f aca="false">IF(E22="","",ROUND(E22*F22,2))</f>
        <v/>
      </c>
      <c r="H22" s="12" t="str">
        <f aca="false">IF(E22="","",E22+G22)</f>
        <v/>
      </c>
    </row>
    <row r="23" customFormat="false" ht="15" hidden="false" customHeight="false" outlineLevel="0" collapsed="false">
      <c r="A23" s="9"/>
      <c r="B23" s="9"/>
      <c r="C23" s="9"/>
      <c r="D23" s="9"/>
      <c r="E23" s="10"/>
      <c r="F23" s="11"/>
      <c r="G23" s="12" t="str">
        <f aca="false">IF(E23="","",ROUND(E23*F23,2))</f>
        <v/>
      </c>
      <c r="H23" s="12" t="str">
        <f aca="false">IF(E23="","",E23+G23)</f>
        <v/>
      </c>
    </row>
    <row r="24" customFormat="false" ht="15" hidden="false" customHeight="false" outlineLevel="0" collapsed="false">
      <c r="A24" s="9"/>
      <c r="B24" s="9"/>
      <c r="C24" s="9"/>
      <c r="D24" s="9"/>
      <c r="E24" s="10"/>
      <c r="F24" s="11"/>
      <c r="G24" s="12" t="str">
        <f aca="false">IF(E24="","",ROUND(E24*F24,2))</f>
        <v/>
      </c>
      <c r="H24" s="12" t="str">
        <f aca="false">IF(E24="","",E24+G24)</f>
        <v/>
      </c>
    </row>
    <row r="25" customFormat="false" ht="15" hidden="false" customHeight="false" outlineLevel="0" collapsed="false">
      <c r="A25" s="9"/>
      <c r="B25" s="9"/>
      <c r="C25" s="9"/>
      <c r="D25" s="9"/>
      <c r="E25" s="10"/>
      <c r="F25" s="11"/>
      <c r="G25" s="12" t="str">
        <f aca="false">IF(E25="","",ROUND(E25*F25,2))</f>
        <v/>
      </c>
      <c r="H25" s="12" t="str">
        <f aca="false">IF(E25="","",E25+G25)</f>
        <v/>
      </c>
    </row>
    <row r="26" customFormat="false" ht="15" hidden="false" customHeight="false" outlineLevel="0" collapsed="false">
      <c r="A26" s="9"/>
      <c r="B26" s="9"/>
      <c r="C26" s="9"/>
      <c r="D26" s="9"/>
      <c r="E26" s="10"/>
      <c r="F26" s="11"/>
      <c r="G26" s="12" t="str">
        <f aca="false">IF(E26="","",ROUND(E26*F26,2))</f>
        <v/>
      </c>
      <c r="H26" s="12" t="str">
        <f aca="false">IF(E26="","",E26+G26)</f>
        <v/>
      </c>
    </row>
    <row r="27" customFormat="false" ht="15" hidden="false" customHeight="false" outlineLevel="0" collapsed="false">
      <c r="A27" s="9"/>
      <c r="B27" s="9"/>
      <c r="C27" s="9"/>
      <c r="D27" s="9"/>
      <c r="E27" s="10"/>
      <c r="F27" s="11"/>
      <c r="G27" s="12" t="str">
        <f aca="false">IF(E27="","",ROUND(E27*F27,2))</f>
        <v/>
      </c>
      <c r="H27" s="12" t="str">
        <f aca="false">IF(E27="","",E27+G27)</f>
        <v/>
      </c>
    </row>
    <row r="28" customFormat="false" ht="15" hidden="false" customHeight="false" outlineLevel="0" collapsed="false">
      <c r="A28" s="9"/>
      <c r="B28" s="9"/>
      <c r="C28" s="9"/>
      <c r="D28" s="9"/>
      <c r="E28" s="10"/>
      <c r="F28" s="11"/>
      <c r="G28" s="12" t="str">
        <f aca="false">IF(E28="","",ROUND(E28*F28,2))</f>
        <v/>
      </c>
      <c r="H28" s="12" t="str">
        <f aca="false">IF(E28="","",E28+G28)</f>
        <v/>
      </c>
    </row>
    <row r="29" customFormat="false" ht="15" hidden="false" customHeight="false" outlineLevel="0" collapsed="false">
      <c r="A29" s="9"/>
      <c r="B29" s="9"/>
      <c r="C29" s="9"/>
      <c r="D29" s="9"/>
      <c r="E29" s="10"/>
      <c r="F29" s="11"/>
      <c r="G29" s="12" t="str">
        <f aca="false">IF(E29="","",ROUND(E29*F29,2))</f>
        <v/>
      </c>
      <c r="H29" s="12" t="str">
        <f aca="false">IF(E29="","",E29+G29)</f>
        <v/>
      </c>
    </row>
    <row r="30" customFormat="false" ht="15" hidden="false" customHeight="false" outlineLevel="0" collapsed="false">
      <c r="A30" s="9"/>
      <c r="B30" s="9"/>
      <c r="C30" s="9"/>
      <c r="D30" s="9"/>
      <c r="E30" s="10"/>
      <c r="F30" s="11"/>
      <c r="G30" s="12" t="str">
        <f aca="false">IF(E30="","",ROUND(E30*F30,2))</f>
        <v/>
      </c>
      <c r="H30" s="12" t="str">
        <f aca="false">IF(E30="","",E30+G30)</f>
        <v/>
      </c>
    </row>
    <row r="31" customFormat="false" ht="15" hidden="false" customHeight="false" outlineLevel="0" collapsed="false">
      <c r="A31" s="9"/>
      <c r="B31" s="9"/>
      <c r="C31" s="9"/>
      <c r="D31" s="9"/>
      <c r="E31" s="10"/>
      <c r="F31" s="11"/>
      <c r="G31" s="12" t="str">
        <f aca="false">IF(E31="","",ROUND(E31*F31,2))</f>
        <v/>
      </c>
      <c r="H31" s="12" t="str">
        <f aca="false">IF(E31="","",E31+G31)</f>
        <v/>
      </c>
    </row>
    <row r="32" customFormat="false" ht="15" hidden="false" customHeight="false" outlineLevel="0" collapsed="false">
      <c r="A32" s="9"/>
      <c r="B32" s="9"/>
      <c r="C32" s="9"/>
      <c r="D32" s="9"/>
      <c r="E32" s="10"/>
      <c r="F32" s="11"/>
      <c r="G32" s="12" t="str">
        <f aca="false">IF(E32="","",ROUND(E32*F32,2))</f>
        <v/>
      </c>
      <c r="H32" s="12" t="str">
        <f aca="false">IF(E32="","",E32+G32)</f>
        <v/>
      </c>
    </row>
    <row r="33" customFormat="false" ht="15" hidden="false" customHeight="false" outlineLevel="0" collapsed="false">
      <c r="A33" s="9"/>
      <c r="B33" s="9"/>
      <c r="C33" s="9"/>
      <c r="D33" s="9"/>
      <c r="E33" s="10"/>
      <c r="F33" s="11"/>
      <c r="G33" s="12" t="str">
        <f aca="false">IF(E33="","",ROUND(E33*F33,2))</f>
        <v/>
      </c>
      <c r="H33" s="12" t="str">
        <f aca="false">IF(E33="","",E33+G33)</f>
        <v/>
      </c>
    </row>
    <row r="34" customFormat="false" ht="15" hidden="false" customHeight="false" outlineLevel="0" collapsed="false">
      <c r="A34" s="9"/>
      <c r="B34" s="9"/>
      <c r="C34" s="9"/>
      <c r="D34" s="9"/>
      <c r="E34" s="10"/>
      <c r="F34" s="11"/>
      <c r="G34" s="12" t="str">
        <f aca="false">IF(E34="","",ROUND(E34*F34,2))</f>
        <v/>
      </c>
      <c r="H34" s="12" t="str">
        <f aca="false">IF(E34="","",E34+G34)</f>
        <v/>
      </c>
    </row>
    <row r="35" customFormat="false" ht="15" hidden="false" customHeight="false" outlineLevel="0" collapsed="false">
      <c r="A35" s="9"/>
      <c r="B35" s="9"/>
      <c r="C35" s="9"/>
      <c r="D35" s="9"/>
      <c r="E35" s="10"/>
      <c r="F35" s="11"/>
      <c r="G35" s="12" t="str">
        <f aca="false">IF(E35="","",ROUND(E35*F35,2))</f>
        <v/>
      </c>
      <c r="H35" s="12" t="str">
        <f aca="false">IF(E35="","",E35+G35)</f>
        <v/>
      </c>
    </row>
    <row r="36" customFormat="false" ht="15" hidden="false" customHeight="false" outlineLevel="0" collapsed="false">
      <c r="A36" s="9"/>
      <c r="B36" s="9"/>
      <c r="C36" s="9"/>
      <c r="D36" s="9"/>
      <c r="E36" s="10"/>
      <c r="F36" s="11"/>
      <c r="G36" s="12" t="str">
        <f aca="false">IF(E36="","",ROUND(E36*F36,2))</f>
        <v/>
      </c>
      <c r="H36" s="12" t="str">
        <f aca="false">IF(E36="","",E36+G36)</f>
        <v/>
      </c>
    </row>
    <row r="37" customFormat="false" ht="15" hidden="false" customHeight="false" outlineLevel="0" collapsed="false">
      <c r="A37" s="9"/>
      <c r="B37" s="9"/>
      <c r="C37" s="9"/>
      <c r="D37" s="9"/>
      <c r="E37" s="10"/>
      <c r="F37" s="11"/>
      <c r="G37" s="12" t="str">
        <f aca="false">IF(E37="","",ROUND(E37*F37,2))</f>
        <v/>
      </c>
      <c r="H37" s="12" t="str">
        <f aca="false">IF(E37="","",E37+G37)</f>
        <v/>
      </c>
    </row>
    <row r="38" customFormat="false" ht="15" hidden="false" customHeight="false" outlineLevel="0" collapsed="false">
      <c r="A38" s="9"/>
      <c r="B38" s="9"/>
      <c r="C38" s="9"/>
      <c r="D38" s="9"/>
      <c r="E38" s="10"/>
      <c r="F38" s="11"/>
      <c r="G38" s="12" t="str">
        <f aca="false">IF(E38="","",ROUND(E38*F38,2))</f>
        <v/>
      </c>
      <c r="H38" s="12" t="str">
        <f aca="false">IF(E38="","",E38+G38)</f>
        <v/>
      </c>
    </row>
    <row r="39" customFormat="false" ht="15" hidden="false" customHeight="false" outlineLevel="0" collapsed="false">
      <c r="A39" s="9"/>
      <c r="B39" s="9"/>
      <c r="C39" s="9"/>
      <c r="D39" s="9"/>
      <c r="E39" s="10"/>
      <c r="F39" s="11"/>
      <c r="G39" s="12" t="str">
        <f aca="false">IF(E39="","",ROUND(E39*F39,2))</f>
        <v/>
      </c>
      <c r="H39" s="12" t="str">
        <f aca="false">IF(E39="","",E39+G39)</f>
        <v/>
      </c>
    </row>
    <row r="40" customFormat="false" ht="15" hidden="false" customHeight="false" outlineLevel="0" collapsed="false">
      <c r="A40" s="9"/>
      <c r="B40" s="9"/>
      <c r="C40" s="9"/>
      <c r="D40" s="9"/>
      <c r="E40" s="10"/>
      <c r="F40" s="11"/>
      <c r="G40" s="12" t="str">
        <f aca="false">IF(E40="","",ROUND(E40*F40,2))</f>
        <v/>
      </c>
      <c r="H40" s="12" t="str">
        <f aca="false">IF(E40="","",E40+G40)</f>
        <v/>
      </c>
    </row>
    <row r="41" customFormat="false" ht="15" hidden="false" customHeight="false" outlineLevel="0" collapsed="false">
      <c r="A41" s="9"/>
      <c r="B41" s="9"/>
      <c r="C41" s="9"/>
      <c r="D41" s="9"/>
      <c r="E41" s="10"/>
      <c r="F41" s="11"/>
      <c r="G41" s="12" t="str">
        <f aca="false">IF(E41="","",ROUND(E41*F41,2))</f>
        <v/>
      </c>
      <c r="H41" s="12" t="str">
        <f aca="false">IF(E41="","",E41+G41)</f>
        <v/>
      </c>
    </row>
    <row r="42" customFormat="false" ht="15" hidden="false" customHeight="false" outlineLevel="0" collapsed="false">
      <c r="A42" s="9"/>
      <c r="B42" s="9"/>
      <c r="C42" s="9"/>
      <c r="D42" s="9"/>
      <c r="E42" s="10"/>
      <c r="F42" s="11"/>
      <c r="G42" s="12" t="str">
        <f aca="false">IF(E42="","",ROUND(E42*F42,2))</f>
        <v/>
      </c>
      <c r="H42" s="12" t="str">
        <f aca="false">IF(E42="","",E42+G42)</f>
        <v/>
      </c>
    </row>
    <row r="43" customFormat="false" ht="15" hidden="false" customHeight="false" outlineLevel="0" collapsed="false">
      <c r="A43" s="9"/>
      <c r="B43" s="9"/>
      <c r="C43" s="9"/>
      <c r="D43" s="9"/>
      <c r="E43" s="10"/>
      <c r="F43" s="11"/>
      <c r="G43" s="12" t="str">
        <f aca="false">IF(E43="","",ROUND(E43*F43,2))</f>
        <v/>
      </c>
      <c r="H43" s="12" t="str">
        <f aca="false">IF(E43="","",E43+G43)</f>
        <v/>
      </c>
    </row>
    <row r="44" customFormat="false" ht="15" hidden="false" customHeight="false" outlineLevel="0" collapsed="false">
      <c r="A44" s="9"/>
      <c r="B44" s="9"/>
      <c r="C44" s="9"/>
      <c r="D44" s="9"/>
      <c r="E44" s="10"/>
      <c r="F44" s="11"/>
      <c r="G44" s="12" t="str">
        <f aca="false">IF(E44="","",ROUND(E44*F44,2))</f>
        <v/>
      </c>
      <c r="H44" s="12" t="str">
        <f aca="false">IF(E44="","",E44+G44)</f>
        <v/>
      </c>
    </row>
    <row r="45" customFormat="false" ht="15" hidden="false" customHeight="false" outlineLevel="0" collapsed="false">
      <c r="A45" s="9"/>
      <c r="B45" s="9"/>
      <c r="C45" s="9"/>
      <c r="D45" s="9"/>
      <c r="E45" s="10"/>
      <c r="F45" s="11"/>
      <c r="G45" s="12" t="str">
        <f aca="false">IF(E45="","",ROUND(E45*F45,2))</f>
        <v/>
      </c>
      <c r="H45" s="12" t="str">
        <f aca="false">IF(E45="","",E45+G45)</f>
        <v/>
      </c>
    </row>
    <row r="46" customFormat="false" ht="15" hidden="false" customHeight="false" outlineLevel="0" collapsed="false">
      <c r="A46" s="9"/>
      <c r="B46" s="9"/>
      <c r="C46" s="9"/>
      <c r="D46" s="9"/>
      <c r="E46" s="10"/>
      <c r="F46" s="11"/>
      <c r="G46" s="12" t="str">
        <f aca="false">IF(E46="","",ROUND(E46*F46,2))</f>
        <v/>
      </c>
      <c r="H46" s="12" t="str">
        <f aca="false">IF(E46="","",E46+G46)</f>
        <v/>
      </c>
    </row>
    <row r="47" customFormat="false" ht="15" hidden="false" customHeight="false" outlineLevel="0" collapsed="false">
      <c r="A47" s="9"/>
      <c r="B47" s="9"/>
      <c r="C47" s="9"/>
      <c r="D47" s="9"/>
      <c r="E47" s="10"/>
      <c r="F47" s="11"/>
      <c r="G47" s="12" t="str">
        <f aca="false">IF(E47="","",ROUND(E47*F47,2))</f>
        <v/>
      </c>
      <c r="H47" s="12" t="str">
        <f aca="false">IF(E47="","",E47+G47)</f>
        <v/>
      </c>
    </row>
    <row r="48" customFormat="false" ht="15" hidden="false" customHeight="false" outlineLevel="0" collapsed="false">
      <c r="A48" s="9"/>
      <c r="B48" s="9"/>
      <c r="C48" s="9"/>
      <c r="D48" s="9"/>
      <c r="E48" s="10"/>
      <c r="F48" s="11"/>
      <c r="G48" s="12" t="str">
        <f aca="false">IF(E48="","",ROUND(E48*F48,2))</f>
        <v/>
      </c>
      <c r="H48" s="12" t="str">
        <f aca="false">IF(E48="","",E48+G48)</f>
        <v/>
      </c>
    </row>
    <row r="49" customFormat="false" ht="15" hidden="false" customHeight="false" outlineLevel="0" collapsed="false">
      <c r="A49" s="9"/>
      <c r="B49" s="9"/>
      <c r="C49" s="9"/>
      <c r="D49" s="9"/>
      <c r="E49" s="10"/>
      <c r="F49" s="11"/>
      <c r="G49" s="12" t="str">
        <f aca="false">IF(E49="","",ROUND(E49*F49,2))</f>
        <v/>
      </c>
      <c r="H49" s="12" t="str">
        <f aca="false">IF(E49="","",E49+G49)</f>
        <v/>
      </c>
    </row>
    <row r="50" customFormat="false" ht="15" hidden="false" customHeight="false" outlineLevel="0" collapsed="false">
      <c r="A50" s="9"/>
      <c r="B50" s="9"/>
      <c r="C50" s="9"/>
      <c r="D50" s="9"/>
      <c r="E50" s="10"/>
      <c r="F50" s="11"/>
      <c r="G50" s="12" t="str">
        <f aca="false">IF(E50="","",ROUND(E50*F50,2))</f>
        <v/>
      </c>
      <c r="H50" s="12" t="str">
        <f aca="false">IF(E50="","",E50+G50)</f>
        <v/>
      </c>
    </row>
    <row r="51" customFormat="false" ht="15" hidden="false" customHeight="false" outlineLevel="0" collapsed="false">
      <c r="A51" s="9"/>
      <c r="B51" s="9"/>
      <c r="C51" s="9"/>
      <c r="D51" s="9"/>
      <c r="E51" s="10"/>
      <c r="F51" s="11"/>
      <c r="G51" s="12" t="str">
        <f aca="false">IF(E51="","",ROUND(E51*F51,2))</f>
        <v/>
      </c>
      <c r="H51" s="12" t="str">
        <f aca="false">IF(E51="","",E51+G51)</f>
        <v/>
      </c>
    </row>
    <row r="52" customFormat="false" ht="15" hidden="false" customHeight="false" outlineLevel="0" collapsed="false">
      <c r="A52" s="9"/>
      <c r="B52" s="9"/>
      <c r="C52" s="9"/>
      <c r="D52" s="9"/>
      <c r="E52" s="10"/>
      <c r="F52" s="11"/>
      <c r="G52" s="12" t="str">
        <f aca="false">IF(E52="","",ROUND(E52*F52,2))</f>
        <v/>
      </c>
      <c r="H52" s="12" t="str">
        <f aca="false">IF(E52="","",E52+G52)</f>
        <v/>
      </c>
    </row>
    <row r="53" customFormat="false" ht="15" hidden="false" customHeight="false" outlineLevel="0" collapsed="false">
      <c r="A53" s="9"/>
      <c r="B53" s="9"/>
      <c r="C53" s="9"/>
      <c r="D53" s="9"/>
      <c r="E53" s="10"/>
      <c r="F53" s="11"/>
      <c r="G53" s="12" t="str">
        <f aca="false">IF(E53="","",ROUND(E53*F53,2))</f>
        <v/>
      </c>
      <c r="H53" s="12" t="str">
        <f aca="false">IF(E53="","",E53+G53)</f>
        <v/>
      </c>
    </row>
    <row r="54" customFormat="false" ht="15" hidden="false" customHeight="false" outlineLevel="0" collapsed="false">
      <c r="A54" s="9"/>
      <c r="B54" s="9"/>
      <c r="C54" s="9"/>
      <c r="D54" s="9"/>
      <c r="E54" s="10"/>
      <c r="F54" s="11"/>
      <c r="G54" s="12" t="str">
        <f aca="false">IF(E54="","",ROUND(E54*F54,2))</f>
        <v/>
      </c>
      <c r="H54" s="12" t="str">
        <f aca="false">IF(E54="","",E54+G54)</f>
        <v/>
      </c>
    </row>
    <row r="55" customFormat="false" ht="15" hidden="false" customHeight="false" outlineLevel="0" collapsed="false">
      <c r="A55" s="9"/>
      <c r="B55" s="9"/>
      <c r="C55" s="9"/>
      <c r="D55" s="9"/>
      <c r="E55" s="10"/>
      <c r="F55" s="11"/>
      <c r="G55" s="12" t="str">
        <f aca="false">IF(E55="","",ROUND(E55*F55,2))</f>
        <v/>
      </c>
      <c r="H55" s="12" t="str">
        <f aca="false">IF(E55="","",E55+G55)</f>
        <v/>
      </c>
    </row>
    <row r="56" customFormat="false" ht="15" hidden="false" customHeight="false" outlineLevel="0" collapsed="false">
      <c r="A56" s="9"/>
      <c r="B56" s="9"/>
      <c r="C56" s="9"/>
      <c r="D56" s="9"/>
      <c r="E56" s="10"/>
      <c r="F56" s="11"/>
      <c r="G56" s="12" t="str">
        <f aca="false">IF(E56="","",ROUND(E56*F56,2))</f>
        <v/>
      </c>
      <c r="H56" s="12" t="str">
        <f aca="false">IF(E56="","",E56+G56)</f>
        <v/>
      </c>
    </row>
    <row r="57" customFormat="false" ht="15" hidden="false" customHeight="false" outlineLevel="0" collapsed="false">
      <c r="A57" s="9"/>
      <c r="B57" s="9"/>
      <c r="C57" s="9"/>
      <c r="D57" s="9"/>
      <c r="E57" s="10"/>
      <c r="F57" s="11"/>
      <c r="G57" s="12" t="str">
        <f aca="false">IF(E57="","",ROUND(E57*F57,2))</f>
        <v/>
      </c>
      <c r="H57" s="12" t="str">
        <f aca="false">IF(E57="","",E57+G57)</f>
        <v/>
      </c>
    </row>
    <row r="58" customFormat="false" ht="15" hidden="false" customHeight="false" outlineLevel="0" collapsed="false">
      <c r="A58" s="9"/>
      <c r="B58" s="9"/>
      <c r="C58" s="9"/>
      <c r="D58" s="9"/>
      <c r="E58" s="10"/>
      <c r="F58" s="11"/>
      <c r="G58" s="12" t="str">
        <f aca="false">IF(E58="","",ROUND(E58*F58,2))</f>
        <v/>
      </c>
      <c r="H58" s="12" t="str">
        <f aca="false">IF(E58="","",E58+G58)</f>
        <v/>
      </c>
    </row>
    <row r="59" customFormat="false" ht="15" hidden="false" customHeight="false" outlineLevel="0" collapsed="false">
      <c r="A59" s="9"/>
      <c r="B59" s="9"/>
      <c r="C59" s="9"/>
      <c r="D59" s="9"/>
      <c r="E59" s="10"/>
      <c r="F59" s="11"/>
      <c r="G59" s="12" t="str">
        <f aca="false">IF(E59="","",ROUND(E59*F59,2))</f>
        <v/>
      </c>
      <c r="H59" s="12" t="str">
        <f aca="false">IF(E59="","",E59+G59)</f>
        <v/>
      </c>
    </row>
    <row r="60" customFormat="false" ht="15" hidden="false" customHeight="false" outlineLevel="0" collapsed="false">
      <c r="A60" s="9"/>
      <c r="B60" s="9"/>
      <c r="C60" s="9"/>
      <c r="D60" s="9"/>
      <c r="E60" s="10"/>
      <c r="F60" s="11"/>
      <c r="G60" s="12" t="str">
        <f aca="false">IF(E60="","",ROUND(E60*F60,2))</f>
        <v/>
      </c>
      <c r="H60" s="12" t="str">
        <f aca="false">IF(E60="","",E60+G60)</f>
        <v/>
      </c>
    </row>
    <row r="61" customFormat="false" ht="15" hidden="false" customHeight="false" outlineLevel="0" collapsed="false">
      <c r="A61" s="9"/>
      <c r="B61" s="9"/>
      <c r="C61" s="9"/>
      <c r="D61" s="9"/>
      <c r="E61" s="10"/>
      <c r="F61" s="11"/>
      <c r="G61" s="12" t="str">
        <f aca="false">IF(E61="","",ROUND(E61*F61,2))</f>
        <v/>
      </c>
      <c r="H61" s="12" t="str">
        <f aca="false">IF(E61="","",E61+G61)</f>
        <v/>
      </c>
    </row>
    <row r="62" customFormat="false" ht="15" hidden="false" customHeight="false" outlineLevel="0" collapsed="false">
      <c r="A62" s="9"/>
      <c r="B62" s="9"/>
      <c r="C62" s="9"/>
      <c r="D62" s="9"/>
      <c r="E62" s="10"/>
      <c r="F62" s="11"/>
      <c r="G62" s="12" t="str">
        <f aca="false">IF(E62="","",ROUND(E62*F62,2))</f>
        <v/>
      </c>
      <c r="H62" s="12" t="str">
        <f aca="false">IF(E62="","",E62+G62)</f>
        <v/>
      </c>
    </row>
    <row r="63" customFormat="false" ht="15" hidden="false" customHeight="false" outlineLevel="0" collapsed="false">
      <c r="A63" s="9"/>
      <c r="B63" s="9"/>
      <c r="C63" s="9"/>
      <c r="D63" s="9"/>
      <c r="E63" s="10"/>
      <c r="F63" s="11"/>
      <c r="G63" s="12" t="str">
        <f aca="false">IF(E63="","",ROUND(E63*F63,2))</f>
        <v/>
      </c>
      <c r="H63" s="12" t="str">
        <f aca="false">IF(E63="","",E63+G63)</f>
        <v/>
      </c>
    </row>
    <row r="64" customFormat="false" ht="15" hidden="false" customHeight="false" outlineLevel="0" collapsed="false">
      <c r="A64" s="9"/>
      <c r="B64" s="9"/>
      <c r="C64" s="9"/>
      <c r="D64" s="9"/>
      <c r="E64" s="10"/>
      <c r="F64" s="11"/>
      <c r="G64" s="12" t="str">
        <f aca="false">IF(E64="","",ROUND(E64*F64,2))</f>
        <v/>
      </c>
      <c r="H64" s="12" t="str">
        <f aca="false">IF(E64="","",E64+G64)</f>
        <v/>
      </c>
    </row>
    <row r="65" customFormat="false" ht="15" hidden="false" customHeight="false" outlineLevel="0" collapsed="false">
      <c r="A65" s="9"/>
      <c r="B65" s="9"/>
      <c r="C65" s="9"/>
      <c r="D65" s="9"/>
      <c r="E65" s="10"/>
      <c r="F65" s="11"/>
      <c r="G65" s="12" t="str">
        <f aca="false">IF(E65="","",ROUND(E65*F65,2))</f>
        <v/>
      </c>
      <c r="H65" s="12" t="str">
        <f aca="false">IF(E65="","",E65+G65)</f>
        <v/>
      </c>
    </row>
    <row r="66" customFormat="false" ht="15" hidden="false" customHeight="false" outlineLevel="0" collapsed="false">
      <c r="A66" s="9"/>
      <c r="B66" s="9"/>
      <c r="C66" s="9"/>
      <c r="D66" s="9"/>
      <c r="E66" s="10"/>
      <c r="F66" s="11"/>
      <c r="G66" s="12" t="str">
        <f aca="false">IF(E66="","",ROUND(E66*F66,2))</f>
        <v/>
      </c>
      <c r="H66" s="12" t="str">
        <f aca="false">IF(E66="","",E66+G66)</f>
        <v/>
      </c>
    </row>
    <row r="67" customFormat="false" ht="15" hidden="false" customHeight="false" outlineLevel="0" collapsed="false">
      <c r="A67" s="9"/>
      <c r="B67" s="9"/>
      <c r="C67" s="9"/>
      <c r="D67" s="9"/>
      <c r="E67" s="10"/>
      <c r="F67" s="11"/>
      <c r="G67" s="12" t="str">
        <f aca="false">IF(E67="","",ROUND(E67*F67,2))</f>
        <v/>
      </c>
      <c r="H67" s="12" t="str">
        <f aca="false">IF(E67="","",E67+G67)</f>
        <v/>
      </c>
    </row>
    <row r="68" customFormat="false" ht="15" hidden="false" customHeight="false" outlineLevel="0" collapsed="false">
      <c r="A68" s="9"/>
      <c r="B68" s="9"/>
      <c r="C68" s="9"/>
      <c r="D68" s="9"/>
      <c r="E68" s="10"/>
      <c r="F68" s="11"/>
      <c r="G68" s="12" t="str">
        <f aca="false">IF(E68="","",ROUND(E68*F68,2))</f>
        <v/>
      </c>
      <c r="H68" s="12" t="str">
        <f aca="false">IF(E68="","",E68+G68)</f>
        <v/>
      </c>
    </row>
    <row r="69" customFormat="false" ht="15" hidden="false" customHeight="false" outlineLevel="0" collapsed="false">
      <c r="A69" s="9"/>
      <c r="B69" s="9"/>
      <c r="C69" s="9"/>
      <c r="D69" s="9"/>
      <c r="E69" s="10"/>
      <c r="F69" s="11"/>
      <c r="G69" s="12" t="str">
        <f aca="false">IF(E69="","",ROUND(E69*F69,2))</f>
        <v/>
      </c>
      <c r="H69" s="12" t="str">
        <f aca="false">IF(E69="","",E69+G69)</f>
        <v/>
      </c>
    </row>
    <row r="70" customFormat="false" ht="15" hidden="false" customHeight="false" outlineLevel="0" collapsed="false">
      <c r="A70" s="9"/>
      <c r="B70" s="9"/>
      <c r="C70" s="9"/>
      <c r="D70" s="9"/>
      <c r="E70" s="10"/>
      <c r="F70" s="11"/>
      <c r="G70" s="12" t="str">
        <f aca="false">IF(E70="","",ROUND(E70*F70,2))</f>
        <v/>
      </c>
      <c r="H70" s="12" t="str">
        <f aca="false">IF(E70="","",E70+G70)</f>
        <v/>
      </c>
    </row>
    <row r="71" customFormat="false" ht="15" hidden="false" customHeight="false" outlineLevel="0" collapsed="false">
      <c r="A71" s="9"/>
      <c r="B71" s="9"/>
      <c r="C71" s="9"/>
      <c r="D71" s="9"/>
      <c r="E71" s="10"/>
      <c r="F71" s="11"/>
      <c r="G71" s="12" t="str">
        <f aca="false">IF(E71="","",ROUND(E71*F71,2))</f>
        <v/>
      </c>
      <c r="H71" s="12" t="str">
        <f aca="false">IF(E71="","",E71+G71)</f>
        <v/>
      </c>
    </row>
    <row r="72" customFormat="false" ht="15" hidden="false" customHeight="false" outlineLevel="0" collapsed="false">
      <c r="A72" s="9"/>
      <c r="B72" s="9"/>
      <c r="C72" s="9"/>
      <c r="D72" s="9"/>
      <c r="E72" s="10"/>
      <c r="F72" s="11"/>
      <c r="G72" s="12" t="str">
        <f aca="false">IF(E72="","",ROUND(E72*F72,2))</f>
        <v/>
      </c>
      <c r="H72" s="12" t="str">
        <f aca="false">IF(E72="","",E72+G72)</f>
        <v/>
      </c>
    </row>
    <row r="73" customFormat="false" ht="15" hidden="false" customHeight="false" outlineLevel="0" collapsed="false">
      <c r="A73" s="9"/>
      <c r="B73" s="9"/>
      <c r="C73" s="9"/>
      <c r="D73" s="9"/>
      <c r="E73" s="10"/>
      <c r="F73" s="11"/>
      <c r="G73" s="12" t="str">
        <f aca="false">IF(E73="","",ROUND(E73*F73,2))</f>
        <v/>
      </c>
      <c r="H73" s="12" t="str">
        <f aca="false">IF(E73="","",E73+G73)</f>
        <v/>
      </c>
    </row>
    <row r="74" customFormat="false" ht="15" hidden="false" customHeight="false" outlineLevel="0" collapsed="false">
      <c r="A74" s="9"/>
      <c r="B74" s="9"/>
      <c r="C74" s="9"/>
      <c r="D74" s="9"/>
      <c r="E74" s="10"/>
      <c r="F74" s="11"/>
      <c r="G74" s="12" t="str">
        <f aca="false">IF(E74="","",ROUND(E74*F74,2))</f>
        <v/>
      </c>
      <c r="H74" s="12" t="str">
        <f aca="false">IF(E74="","",E74+G74)</f>
        <v/>
      </c>
    </row>
    <row r="75" customFormat="false" ht="15" hidden="false" customHeight="false" outlineLevel="0" collapsed="false">
      <c r="A75" s="9"/>
      <c r="B75" s="9"/>
      <c r="C75" s="9"/>
      <c r="D75" s="9"/>
      <c r="E75" s="10"/>
      <c r="F75" s="11"/>
      <c r="G75" s="12" t="str">
        <f aca="false">IF(E75="","",ROUND(E75*F75,2))</f>
        <v/>
      </c>
      <c r="H75" s="12" t="str">
        <f aca="false">IF(E75="","",E75+G75)</f>
        <v/>
      </c>
    </row>
    <row r="76" customFormat="false" ht="15" hidden="false" customHeight="false" outlineLevel="0" collapsed="false">
      <c r="A76" s="9"/>
      <c r="B76" s="9"/>
      <c r="C76" s="9"/>
      <c r="D76" s="9"/>
      <c r="E76" s="10"/>
      <c r="F76" s="11"/>
      <c r="G76" s="12" t="str">
        <f aca="false">IF(E76="","",ROUND(E76*F76,2))</f>
        <v/>
      </c>
      <c r="H76" s="12" t="str">
        <f aca="false">IF(E76="","",E76+G76)</f>
        <v/>
      </c>
    </row>
    <row r="78" customFormat="false" ht="16.15" hidden="false" customHeight="false" outlineLevel="0" collapsed="false">
      <c r="A78" s="4" t="s">
        <v>41</v>
      </c>
    </row>
    <row r="79" customFormat="false" ht="15" hidden="false" customHeight="false" outlineLevel="0" collapsed="false">
      <c r="A79" s="2" t="s">
        <v>42</v>
      </c>
      <c r="C79" s="13" t="n">
        <f aca="false">SUM(E7:E76)</f>
        <v>1588.5</v>
      </c>
    </row>
    <row r="80" customFormat="false" ht="15" hidden="false" customHeight="false" outlineLevel="0" collapsed="false">
      <c r="A80" s="2" t="s">
        <v>43</v>
      </c>
      <c r="C80" s="13" t="n">
        <f aca="false">SUM(G7:G76)</f>
        <v>333.59</v>
      </c>
    </row>
    <row r="81" customFormat="false" ht="15" hidden="false" customHeight="false" outlineLevel="0" collapsed="false">
      <c r="A81" s="2" t="s">
        <v>44</v>
      </c>
      <c r="C81" s="13" t="n">
        <f aca="false">C79+C80</f>
        <v>1922.09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3"/>
    <col collapsed="false" customWidth="true" hidden="false" outlineLevel="0" max="4" min="4" style="0" width="10"/>
    <col collapsed="false" customWidth="true" hidden="false" outlineLevel="0" max="5" min="5" style="0" width="13"/>
    <col collapsed="false" customWidth="true" hidden="false" outlineLevel="0" max="6" min="6" style="0" width="10"/>
    <col collapsed="false" customWidth="true" hidden="false" outlineLevel="0" max="8" min="7" style="0" width="15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45</v>
      </c>
    </row>
    <row r="3" customFormat="false" ht="15" hidden="false" customHeight="true" outlineLevel="0" collapsed="false">
      <c r="C3" s="2" t="s">
        <v>46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47</v>
      </c>
      <c r="B6" s="7" t="s">
        <v>48</v>
      </c>
      <c r="C6" s="7" t="s">
        <v>49</v>
      </c>
      <c r="D6" s="7" t="s">
        <v>50</v>
      </c>
      <c r="E6" s="7" t="s">
        <v>51</v>
      </c>
      <c r="F6" s="7" t="s">
        <v>52</v>
      </c>
      <c r="G6" s="7" t="s">
        <v>53</v>
      </c>
      <c r="H6" s="7" t="s">
        <v>54</v>
      </c>
    </row>
    <row r="7" customFormat="false" ht="15" hidden="false" customHeight="false" outlineLevel="0" collapsed="false">
      <c r="A7" s="9" t="s">
        <v>55</v>
      </c>
      <c r="B7" s="8" t="n">
        <v>44958</v>
      </c>
      <c r="C7" s="10" t="n">
        <v>1900</v>
      </c>
      <c r="D7" s="11" t="n">
        <v>0.1</v>
      </c>
      <c r="E7" s="12" t="n">
        <f aca="false">IF(C7="","",ROUND(C7*D7,2))</f>
        <v>190</v>
      </c>
      <c r="F7" s="14" t="n">
        <f aca="true">IF(B7="","",ROUND((TODAY()-B7)/365.25,1))</f>
        <v>3.5</v>
      </c>
      <c r="G7" s="12" t="n">
        <f aca="false">IF(C7="","",MIN(C7,ROUND(E7*F7,2)))</f>
        <v>665</v>
      </c>
      <c r="H7" s="12" t="n">
        <f aca="false">IF(C7="","",C7-G7)</f>
        <v>1235</v>
      </c>
    </row>
    <row r="8" customFormat="false" ht="15" hidden="false" customHeight="false" outlineLevel="0" collapsed="false">
      <c r="A8" s="9" t="s">
        <v>56</v>
      </c>
      <c r="B8" s="8" t="n">
        <v>45458</v>
      </c>
      <c r="C8" s="10" t="n">
        <v>2400</v>
      </c>
      <c r="D8" s="11" t="n">
        <v>0.15</v>
      </c>
      <c r="E8" s="12" t="n">
        <f aca="false">IF(C8="","",ROUND(C8*D8,2))</f>
        <v>360</v>
      </c>
      <c r="F8" s="14" t="n">
        <f aca="true">IF(B8="","",ROUND((TODAY()-B8)/365.25,1))</f>
        <v>2.1</v>
      </c>
      <c r="G8" s="12" t="n">
        <f aca="false">IF(C8="","",MIN(C8,ROUND(E8*F8,2)))</f>
        <v>756</v>
      </c>
      <c r="H8" s="12" t="n">
        <f aca="false">IF(C8="","",C8-G8)</f>
        <v>1644</v>
      </c>
    </row>
    <row r="9" customFormat="false" ht="15" hidden="false" customHeight="false" outlineLevel="0" collapsed="false">
      <c r="A9" s="9" t="s">
        <v>57</v>
      </c>
      <c r="B9" s="8" t="n">
        <v>45667</v>
      </c>
      <c r="C9" s="10" t="n">
        <v>1100</v>
      </c>
      <c r="D9" s="11" t="n">
        <v>0.25</v>
      </c>
      <c r="E9" s="12" t="n">
        <f aca="false">IF(C9="","",ROUND(C9*D9,2))</f>
        <v>275</v>
      </c>
      <c r="F9" s="14" t="n">
        <f aca="true">IF(B9="","",ROUND((TODAY()-B9)/365.25,1))</f>
        <v>1.5</v>
      </c>
      <c r="G9" s="12" t="n">
        <f aca="false">IF(C9="","",MIN(C9,ROUND(E9*F9,2)))</f>
        <v>412.5</v>
      </c>
      <c r="H9" s="12" t="n">
        <f aca="false">IF(C9="","",C9-G9)</f>
        <v>687.5</v>
      </c>
    </row>
    <row r="10" customFormat="false" ht="15" hidden="false" customHeight="false" outlineLevel="0" collapsed="false">
      <c r="A10" s="9" t="s">
        <v>58</v>
      </c>
      <c r="B10" s="8" t="n">
        <v>44805</v>
      </c>
      <c r="C10" s="10" t="n">
        <v>1600</v>
      </c>
      <c r="D10" s="11" t="n">
        <v>0.1</v>
      </c>
      <c r="E10" s="12" t="n">
        <f aca="false">IF(C10="","",ROUND(C10*D10,2))</f>
        <v>160</v>
      </c>
      <c r="F10" s="14" t="n">
        <f aca="true">IF(B10="","",ROUND((TODAY()-B10)/365.25,1))</f>
        <v>3.9</v>
      </c>
      <c r="G10" s="12" t="n">
        <f aca="false">IF(C10="","",MIN(C10,ROUND(E10*F10,2)))</f>
        <v>624</v>
      </c>
      <c r="H10" s="12" t="n">
        <f aca="false">IF(C10="","",C10-G10)</f>
        <v>976</v>
      </c>
    </row>
    <row r="11" customFormat="false" ht="15" hidden="false" customHeight="false" outlineLevel="0" collapsed="false">
      <c r="A11" s="9"/>
      <c r="B11" s="9"/>
      <c r="C11" s="10"/>
      <c r="D11" s="11"/>
      <c r="E11" s="12" t="str">
        <f aca="false">IF(C11="","",ROUND(C11*D11,2))</f>
        <v/>
      </c>
      <c r="F11" s="14" t="str">
        <f aca="true">IF(B11="","",ROUND((TODAY()-B11)/365.25,1))</f>
        <v/>
      </c>
      <c r="G11" s="12" t="str">
        <f aca="false">IF(C11="","",MIN(C11,ROUND(E11*F11,2)))</f>
        <v/>
      </c>
      <c r="H11" s="12" t="str">
        <f aca="false">IF(C11="","",C11-G11)</f>
        <v/>
      </c>
    </row>
    <row r="12" customFormat="false" ht="15" hidden="false" customHeight="false" outlineLevel="0" collapsed="false">
      <c r="A12" s="9"/>
      <c r="B12" s="9"/>
      <c r="C12" s="10"/>
      <c r="D12" s="11"/>
      <c r="E12" s="12" t="str">
        <f aca="false">IF(C12="","",ROUND(C12*D12,2))</f>
        <v/>
      </c>
      <c r="F12" s="14" t="str">
        <f aca="true">IF(B12="","",ROUND((TODAY()-B12)/365.25,1))</f>
        <v/>
      </c>
      <c r="G12" s="12" t="str">
        <f aca="false">IF(C12="","",MIN(C12,ROUND(E12*F12,2)))</f>
        <v/>
      </c>
      <c r="H12" s="12" t="str">
        <f aca="false">IF(C12="","",C12-G12)</f>
        <v/>
      </c>
    </row>
    <row r="13" customFormat="false" ht="15" hidden="false" customHeight="false" outlineLevel="0" collapsed="false">
      <c r="A13" s="9"/>
      <c r="B13" s="9"/>
      <c r="C13" s="10"/>
      <c r="D13" s="11"/>
      <c r="E13" s="12" t="str">
        <f aca="false">IF(C13="","",ROUND(C13*D13,2))</f>
        <v/>
      </c>
      <c r="F13" s="14" t="str">
        <f aca="true">IF(B13="","",ROUND((TODAY()-B13)/365.25,1))</f>
        <v/>
      </c>
      <c r="G13" s="12" t="str">
        <f aca="false">IF(C13="","",MIN(C13,ROUND(E13*F13,2)))</f>
        <v/>
      </c>
      <c r="H13" s="12" t="str">
        <f aca="false">IF(C13="","",C13-G13)</f>
        <v/>
      </c>
    </row>
    <row r="14" customFormat="false" ht="15" hidden="false" customHeight="false" outlineLevel="0" collapsed="false">
      <c r="A14" s="9"/>
      <c r="B14" s="9"/>
      <c r="C14" s="10"/>
      <c r="D14" s="11"/>
      <c r="E14" s="12" t="str">
        <f aca="false">IF(C14="","",ROUND(C14*D14,2))</f>
        <v/>
      </c>
      <c r="F14" s="14" t="str">
        <f aca="true">IF(B14="","",ROUND((TODAY()-B14)/365.25,1))</f>
        <v/>
      </c>
      <c r="G14" s="12" t="str">
        <f aca="false">IF(C14="","",MIN(C14,ROUND(E14*F14,2)))</f>
        <v/>
      </c>
      <c r="H14" s="12" t="str">
        <f aca="false">IF(C14="","",C14-G14)</f>
        <v/>
      </c>
    </row>
    <row r="15" customFormat="false" ht="15" hidden="false" customHeight="false" outlineLevel="0" collapsed="false">
      <c r="A15" s="9"/>
      <c r="B15" s="9"/>
      <c r="C15" s="10"/>
      <c r="D15" s="11"/>
      <c r="E15" s="12" t="str">
        <f aca="false">IF(C15="","",ROUND(C15*D15,2))</f>
        <v/>
      </c>
      <c r="F15" s="14" t="str">
        <f aca="true">IF(B15="","",ROUND((TODAY()-B15)/365.25,1))</f>
        <v/>
      </c>
      <c r="G15" s="12" t="str">
        <f aca="false">IF(C15="","",MIN(C15,ROUND(E15*F15,2)))</f>
        <v/>
      </c>
      <c r="H15" s="12" t="str">
        <f aca="false">IF(C15="","",C15-G15)</f>
        <v/>
      </c>
    </row>
    <row r="16" customFormat="false" ht="15" hidden="false" customHeight="false" outlineLevel="0" collapsed="false">
      <c r="A16" s="9"/>
      <c r="B16" s="9"/>
      <c r="C16" s="10"/>
      <c r="D16" s="11"/>
      <c r="E16" s="12" t="str">
        <f aca="false">IF(C16="","",ROUND(C16*D16,2))</f>
        <v/>
      </c>
      <c r="F16" s="14" t="str">
        <f aca="true">IF(B16="","",ROUND((TODAY()-B16)/365.25,1))</f>
        <v/>
      </c>
      <c r="G16" s="12" t="str">
        <f aca="false">IF(C16="","",MIN(C16,ROUND(E16*F16,2)))</f>
        <v/>
      </c>
      <c r="H16" s="12" t="str">
        <f aca="false">IF(C16="","",C16-G16)</f>
        <v/>
      </c>
    </row>
    <row r="17" customFormat="false" ht="15" hidden="false" customHeight="false" outlineLevel="0" collapsed="false">
      <c r="A17" s="9"/>
      <c r="B17" s="9"/>
      <c r="C17" s="10"/>
      <c r="D17" s="11"/>
      <c r="E17" s="12" t="str">
        <f aca="false">IF(C17="","",ROUND(C17*D17,2))</f>
        <v/>
      </c>
      <c r="F17" s="14" t="str">
        <f aca="true">IF(B17="","",ROUND((TODAY()-B17)/365.25,1))</f>
        <v/>
      </c>
      <c r="G17" s="12" t="str">
        <f aca="false">IF(C17="","",MIN(C17,ROUND(E17*F17,2)))</f>
        <v/>
      </c>
      <c r="H17" s="12" t="str">
        <f aca="false">IF(C17="","",C17-G17)</f>
        <v/>
      </c>
    </row>
    <row r="18" customFormat="false" ht="15" hidden="false" customHeight="false" outlineLevel="0" collapsed="false">
      <c r="A18" s="9"/>
      <c r="B18" s="9"/>
      <c r="C18" s="10"/>
      <c r="D18" s="11"/>
      <c r="E18" s="12" t="str">
        <f aca="false">IF(C18="","",ROUND(C18*D18,2))</f>
        <v/>
      </c>
      <c r="F18" s="14" t="str">
        <f aca="true">IF(B18="","",ROUND((TODAY()-B18)/365.25,1))</f>
        <v/>
      </c>
      <c r="G18" s="12" t="str">
        <f aca="false">IF(C18="","",MIN(C18,ROUND(E18*F18,2)))</f>
        <v/>
      </c>
      <c r="H18" s="12" t="str">
        <f aca="false">IF(C18="","",C18-G18)</f>
        <v/>
      </c>
    </row>
    <row r="19" customFormat="false" ht="15" hidden="false" customHeight="false" outlineLevel="0" collapsed="false">
      <c r="A19" s="9"/>
      <c r="B19" s="9"/>
      <c r="C19" s="10"/>
      <c r="D19" s="11"/>
      <c r="E19" s="12" t="str">
        <f aca="false">IF(C19="","",ROUND(C19*D19,2))</f>
        <v/>
      </c>
      <c r="F19" s="14" t="str">
        <f aca="true">IF(B19="","",ROUND((TODAY()-B19)/365.25,1))</f>
        <v/>
      </c>
      <c r="G19" s="12" t="str">
        <f aca="false">IF(C19="","",MIN(C19,ROUND(E19*F19,2)))</f>
        <v/>
      </c>
      <c r="H19" s="12" t="str">
        <f aca="false">IF(C19="","",C19-G19)</f>
        <v/>
      </c>
    </row>
    <row r="20" customFormat="false" ht="15" hidden="false" customHeight="false" outlineLevel="0" collapsed="false">
      <c r="A20" s="9"/>
      <c r="B20" s="9"/>
      <c r="C20" s="10"/>
      <c r="D20" s="11"/>
      <c r="E20" s="12" t="str">
        <f aca="false">IF(C20="","",ROUND(C20*D20,2))</f>
        <v/>
      </c>
      <c r="F20" s="14" t="str">
        <f aca="true">IF(B20="","",ROUND((TODAY()-B20)/365.25,1))</f>
        <v/>
      </c>
      <c r="G20" s="12" t="str">
        <f aca="false">IF(C20="","",MIN(C20,ROUND(E20*F20,2)))</f>
        <v/>
      </c>
      <c r="H20" s="12" t="str">
        <f aca="false">IF(C20="","",C20-G20)</f>
        <v/>
      </c>
    </row>
    <row r="24" customFormat="false" ht="15" hidden="false" customHeight="false" outlineLevel="0" collapsed="false">
      <c r="A24" s="5" t="s">
        <v>59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2026-07-19T12:42:58Z</dcterms:created>
  <dc:creator>openpyxl</dc:creator>
  <dc:description/>
  <dc:language>en-US</dc:language>
  <cp:lastModifiedBy/>
  <dcterms:modified xsi:type="dcterms:W3CDTF">2026-07-19T12:42:58Z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