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Diario" sheetId="2" state="visible" r:id="rId4"/>
    <sheet name="Mayo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<sst xmlns="http://schemas.openxmlformats.org/spreadsheetml/2006/main" count="101" uniqueCount="69">
  <si>
    <t xml:space="preserve">Libro diario y mayor simplificado</t>
  </si>
  <si>
    <t xml:space="preserve">Guía de uso</t>
  </si>
  <si>
    <t xml:space="preserve">Plantilla gratuita de Ciberaula  ·  Ver todos los cursos de Contabilidad  →</t>
  </si>
  <si>
    <t xml:space="preserve">Cómo usar esta plantilla</t>
  </si>
  <si>
    <t xml:space="preserve">1.  En la pestaña 'Diario', registra cada asiento: fecha, nº de asiento, cuenta, concepto y su importe al Debe o al Haber.</t>
  </si>
  <si>
    <t xml:space="preserve">2.  Cada asiento debe cuadrar (mismo total al Debe y al Haber). El bloque 'Cuadre del diario' te avisa si algo descuadra.</t>
  </si>
  <si>
    <t xml:space="preserve">3.  La pestaña 'Mayor' acumula automáticamente los movimientos de cada cuenta y calcula su saldo.</t>
  </si>
  <si>
    <t xml:space="preserve">4.  Puedes añadir cuentas nuevas en las filas crema vacías del Mayor: escribe el código y el nombre.</t>
  </si>
  <si>
    <t xml:space="preserve">5.  Los datos de ejemplo son de una ferretería: bórralos y registra tus propios asientos.</t>
  </si>
  <si>
    <t xml:space="preserve">Las celdas con fondo crema son las que debes rellenar; el resto se calcula solo.</t>
  </si>
  <si>
    <t xml:space="preserve">¿Quieres dominar esta técnica?</t>
  </si>
  <si>
    <t xml:space="preserve">Fórmate con el curso bonificable por FUNDAE:  Contabilidad (Básico)  →</t>
  </si>
  <si>
    <t xml:space="preserve">Ver todos los cursos de Contabilidad y Finanzas de Ciberaula  →</t>
  </si>
  <si>
    <t xml:space="preserve">Modelo simplificado orientativo basado en el PGC de pymes. No sustituye el asesoramiento de un profesional.</t>
  </si>
  <si>
    <t xml:space="preserve">Libro diario simplificado</t>
  </si>
  <si>
    <t xml:space="preserve">Registra cada asiento: el Mayor y el cuadre se calculan solos</t>
  </si>
  <si>
    <t xml:space="preserve">Fecha</t>
  </si>
  <si>
    <t xml:space="preserve">Asiento</t>
  </si>
  <si>
    <t xml:space="preserve">Cuenta</t>
  </si>
  <si>
    <t xml:space="preserve">Concepto</t>
  </si>
  <si>
    <t xml:space="preserve">Debe (€)</t>
  </si>
  <si>
    <t xml:space="preserve">Haber (€)</t>
  </si>
  <si>
    <t xml:space="preserve">570</t>
  </si>
  <si>
    <t xml:space="preserve">Ventas mostrador en efectivo</t>
  </si>
  <si>
    <t xml:space="preserve">700</t>
  </si>
  <si>
    <t xml:space="preserve">477</t>
  </si>
  <si>
    <t xml:space="preserve">IVA repercutido ventas mostrador</t>
  </si>
  <si>
    <t xml:space="preserve">600</t>
  </si>
  <si>
    <t xml:space="preserve">Compra tornillería a proveedor</t>
  </si>
  <si>
    <t xml:space="preserve">472</t>
  </si>
  <si>
    <t xml:space="preserve">IVA soportado compra tornillería</t>
  </si>
  <si>
    <t xml:space="preserve">400</t>
  </si>
  <si>
    <t xml:space="preserve">621</t>
  </si>
  <si>
    <t xml:space="preserve">Alquiler del local julio</t>
  </si>
  <si>
    <t xml:space="preserve">IVA soportado alquiler</t>
  </si>
  <si>
    <t xml:space="preserve">572</t>
  </si>
  <si>
    <t xml:space="preserve">Pago alquiler por banco</t>
  </si>
  <si>
    <t xml:space="preserve">628</t>
  </si>
  <si>
    <t xml:space="preserve">Recibo de luz</t>
  </si>
  <si>
    <t xml:space="preserve">IVA soportado suministros</t>
  </si>
  <si>
    <t xml:space="preserve">Pago recibo de luz</t>
  </si>
  <si>
    <t xml:space="preserve">430</t>
  </si>
  <si>
    <t xml:space="preserve">Venta a cliente obra reforma</t>
  </si>
  <si>
    <t xml:space="preserve">IVA repercutido venta cliente</t>
  </si>
  <si>
    <t xml:space="preserve">640</t>
  </si>
  <si>
    <t xml:space="preserve">Nómina dependiente</t>
  </si>
  <si>
    <t xml:space="preserve">Pago nómina por banco</t>
  </si>
  <si>
    <t xml:space="preserve">Cobro factura cliente reforma</t>
  </si>
  <si>
    <t xml:space="preserve">Compra herramienta eléctrica stock</t>
  </si>
  <si>
    <t xml:space="preserve">IVA soportado compra herramienta</t>
  </si>
  <si>
    <t xml:space="preserve">Cuadre del diario</t>
  </si>
  <si>
    <t xml:space="preserve">Total Debe (€)</t>
  </si>
  <si>
    <t xml:space="preserve">Total Haber (€)</t>
  </si>
  <si>
    <t xml:space="preserve">Diferencia (€)</t>
  </si>
  <si>
    <t xml:space="preserve">Libro mayor por cuenta</t>
  </si>
  <si>
    <t xml:space="preserve">Sumas y saldos calculados automáticamente desde el Diario</t>
  </si>
  <si>
    <t xml:space="preserve">Nombre de la cuenta</t>
  </si>
  <si>
    <t xml:space="preserve">Saldo (€)</t>
  </si>
  <si>
    <t xml:space="preserve">Proveedores</t>
  </si>
  <si>
    <t xml:space="preserve">Clientes</t>
  </si>
  <si>
    <t xml:space="preserve">H.P. IVA soportado</t>
  </si>
  <si>
    <t xml:space="preserve">H.P. IVA repercutido</t>
  </si>
  <si>
    <t xml:space="preserve">Caja</t>
  </si>
  <si>
    <t xml:space="preserve">Bancos</t>
  </si>
  <si>
    <t xml:space="preserve">Compras de mercaderías</t>
  </si>
  <si>
    <t xml:space="preserve">Arrendamientos</t>
  </si>
  <si>
    <t xml:space="preserve">Suministros</t>
  </si>
  <si>
    <t xml:space="preserve">Sueldos y salarios</t>
  </si>
  <si>
    <t xml:space="preserve">Ventas de mercaderías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</si>
</sst>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&quot; €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B2A4A"/>
      <name val="Arial"/>
      <family val="0"/>
      <charset val="1"/>
    </font>
    <font>
      <sz val="10"/>
      <color rgb="FF22303F"/>
      <name val="Arial"/>
      <family val="0"/>
      <charset val="1"/>
    </font>
    <font>
      <b val="true"/>
      <sz val="10"/>
      <color rgb="FF0563C1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sz val="10"/>
      <color rgb="FF8A97A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2"/>
      <color rgb="FF1B2A4A"/>
      <name val="Arial"/>
      <family val="0"/>
      <charset val="1"/>
    </font>
    <font>
      <b val="true"/>
      <sz val="11"/>
      <color rgb="FF16A34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AFAF7"/>
        <bgColor rgb="FFFFFFFF"/>
      </patternFill>
    </fill>
    <fill>
      <patternFill patternType="solid">
        <fgColor rgb="FF1B2A4A"/>
        <bgColor rgb="FF22303F"/>
      </patternFill>
    </fill>
    <fill>
      <patternFill patternType="solid">
        <fgColor rgb="FFFFF7E6"/>
        <bgColor rgb="FFFAFAF7"/>
      </patternFill>
    </fill>
    <fill>
      <patternFill patternType="solid">
        <fgColor rgb="FFEEF2F7"/>
        <bgColor rgb="FFFAFA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EF2F7"/>
      <rgbColor rgb="FF660066"/>
      <rgbColor rgb="FFFF8080"/>
      <rgbColor rgb="FF0563C1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7A6"/>
      <rgbColor rgb="FF1B2A4A"/>
      <rgbColor rgb="FF16A34A"/>
      <rgbColor rgb="FF003300"/>
      <rgbColor rgb="FF1A1A1A"/>
      <rgbColor rgb="FF993300"/>
      <rgbColor rgb="FF993366"/>
      <rgbColor rgb="FF333399"/>
      <rgbColor rgb="FF223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216720</xdr:colOff>
      <xdr:row>3</xdr:row>
      <xdr:rowOff>142560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171000</xdr:colOff>
      <xdr:row>3</xdr:row>
      <xdr:rowOff>142560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1580760</xdr:colOff>
      <xdr:row>3</xdr:row>
      <xdr:rowOff>142560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hyperlink" Target="https://www.ciberaula.com/curso-online-de-contabilidad-basico" TargetMode="External"/><Relationship Id="rId3" Type="http://schemas.openxmlformats.org/officeDocument/2006/relationships/hyperlink" Target="https://www.ciberaula.com/cursos-online-de-contabilidad-y-finanzas" TargetMode="External"/><Relationship Id="rId4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</cols>
  <sheetData>
    <row r="1" customFormat="false" ht="21.75" hidden="false" customHeight="true" outlineLevel="0" collapsed="false"/>
    <row r="2" customFormat="false" ht="15" hidden="false" customHeight="true" outlineLevel="0" collapsed="false">
      <c r="E2" s="1" t="s">
        <v>0</v>
      </c>
    </row>
    <row r="3" customFormat="false" ht="15" hidden="false" customHeight="true" outlineLevel="0" collapsed="false">
      <c r="E3" s="2" t="s">
        <v>1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7" customFormat="false" ht="16.15" hidden="false" customHeight="false" outlineLevel="0" collapsed="false">
      <c r="A7" s="4" t="s">
        <v>3</v>
      </c>
    </row>
    <row r="9" customFormat="false" ht="15" hidden="false" customHeight="false" outlineLevel="0" collapsed="false">
      <c r="A9" s="2" t="s">
        <v>4</v>
      </c>
    </row>
    <row r="10" customFormat="false" ht="15" hidden="false" customHeight="false" outlineLevel="0" collapsed="false">
      <c r="A10" s="2" t="s">
        <v>5</v>
      </c>
    </row>
    <row r="11" customFormat="false" ht="15" hidden="false" customHeight="false" outlineLevel="0" collapsed="false">
      <c r="A11" s="2" t="s">
        <v>6</v>
      </c>
    </row>
    <row r="12" customFormat="false" ht="15" hidden="false" customHeight="false" outlineLevel="0" collapsed="false">
      <c r="A12" s="2" t="s">
        <v>7</v>
      </c>
    </row>
    <row r="13" customFormat="false" ht="15" hidden="false" customHeight="false" outlineLevel="0" collapsed="false">
      <c r="A13" s="2" t="s">
        <v>8</v>
      </c>
    </row>
    <row r="15" customFormat="false" ht="15" hidden="false" customHeight="false" outlineLevel="0" collapsed="false">
      <c r="A15" s="5" t="s">
        <v>9</v>
      </c>
    </row>
    <row r="17" customFormat="false" ht="16.15" hidden="false" customHeight="false" outlineLevel="0" collapsed="false">
      <c r="A17" s="4" t="s">
        <v>10</v>
      </c>
    </row>
    <row r="19" customFormat="false" ht="15" hidden="false" customHeight="false" outlineLevel="0" collapsed="false">
      <c r="A19" s="6" t="s">
        <v>11</v>
      </c>
    </row>
    <row r="20" customFormat="false" ht="15" hidden="false" customHeight="false" outlineLevel="0" collapsed="false">
      <c r="A20" s="6" t="s">
        <v>12</v>
      </c>
    </row>
    <row r="22" customFormat="false" ht="15" hidden="false" customHeight="false" outlineLevel="0" collapsed="false">
      <c r="A22" s="5" t="s">
        <v>13</v>
      </c>
    </row>
  </sheetData>
  <hyperlinks>
    <hyperlink ref="A5" r:id="rId1" display="Plantilla gratuita de Ciberaula  ·  Ver todos los cursos de Contabilidad  →"/>
    <hyperlink ref="A19" r:id="rId2" display="Fórmate con el curso bonificable por FUNDAE:  Contabilidad (Básico)  →"/>
    <hyperlink ref="A20" r:id="rId3" display="Ver todos los cursos de Contabilidad y Finanzas de Ciberaula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9"/>
    <col collapsed="false" customWidth="true" hidden="false" outlineLevel="0" max="3" min="3" style="0" width="10"/>
    <col collapsed="false" customWidth="true" hidden="false" outlineLevel="0" max="4" min="4" style="0" width="34"/>
    <col collapsed="false" customWidth="true" hidden="false" outlineLevel="0" max="6" min="5" style="0" width="13"/>
  </cols>
  <sheetData>
    <row r="1" customFormat="false" ht="21.75" hidden="false" customHeight="true" outlineLevel="0" collapsed="false"/>
    <row r="2" customFormat="false" ht="15" hidden="false" customHeight="true" outlineLevel="0" collapsed="false">
      <c r="E2" s="1" t="s">
        <v>14</v>
      </c>
    </row>
    <row r="3" customFormat="false" ht="15" hidden="false" customHeight="true" outlineLevel="0" collapsed="false">
      <c r="E3" s="2" t="s">
        <v>15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21</v>
      </c>
    </row>
    <row r="7" customFormat="false" ht="15" hidden="false" customHeight="false" outlineLevel="0" collapsed="false">
      <c r="A7" s="8" t="n">
        <v>46204</v>
      </c>
      <c r="B7" s="9" t="n">
        <v>1</v>
      </c>
      <c r="C7" s="9" t="s">
        <v>22</v>
      </c>
      <c r="D7" s="9" t="s">
        <v>23</v>
      </c>
      <c r="E7" s="10" t="n">
        <v>620</v>
      </c>
      <c r="F7" s="10"/>
    </row>
    <row r="8" customFormat="false" ht="15" hidden="false" customHeight="false" outlineLevel="0" collapsed="false">
      <c r="A8" s="8" t="n">
        <v>46204</v>
      </c>
      <c r="B8" s="9" t="n">
        <v>1</v>
      </c>
      <c r="C8" s="9" t="s">
        <v>24</v>
      </c>
      <c r="D8" s="9" t="s">
        <v>23</v>
      </c>
      <c r="E8" s="10"/>
      <c r="F8" s="10" t="n">
        <v>512.4</v>
      </c>
    </row>
    <row r="9" customFormat="false" ht="15" hidden="false" customHeight="false" outlineLevel="0" collapsed="false">
      <c r="A9" s="8" t="n">
        <v>46204</v>
      </c>
      <c r="B9" s="9" t="n">
        <v>1</v>
      </c>
      <c r="C9" s="9" t="s">
        <v>25</v>
      </c>
      <c r="D9" s="9" t="s">
        <v>26</v>
      </c>
      <c r="E9" s="10"/>
      <c r="F9" s="10" t="n">
        <v>107.6</v>
      </c>
    </row>
    <row r="10" customFormat="false" ht="15" hidden="false" customHeight="false" outlineLevel="0" collapsed="false">
      <c r="A10" s="8" t="n">
        <v>46205</v>
      </c>
      <c r="B10" s="9" t="n">
        <v>2</v>
      </c>
      <c r="C10" s="9" t="s">
        <v>27</v>
      </c>
      <c r="D10" s="9" t="s">
        <v>28</v>
      </c>
      <c r="E10" s="10" t="n">
        <v>380</v>
      </c>
      <c r="F10" s="10"/>
    </row>
    <row r="11" customFormat="false" ht="15" hidden="false" customHeight="false" outlineLevel="0" collapsed="false">
      <c r="A11" s="8" t="n">
        <v>46205</v>
      </c>
      <c r="B11" s="9" t="n">
        <v>2</v>
      </c>
      <c r="C11" s="9" t="s">
        <v>29</v>
      </c>
      <c r="D11" s="9" t="s">
        <v>30</v>
      </c>
      <c r="E11" s="10" t="n">
        <v>79.8</v>
      </c>
      <c r="F11" s="10"/>
    </row>
    <row r="12" customFormat="false" ht="15" hidden="false" customHeight="false" outlineLevel="0" collapsed="false">
      <c r="A12" s="8" t="n">
        <v>46205</v>
      </c>
      <c r="B12" s="9" t="n">
        <v>2</v>
      </c>
      <c r="C12" s="9" t="s">
        <v>31</v>
      </c>
      <c r="D12" s="9" t="s">
        <v>28</v>
      </c>
      <c r="E12" s="10"/>
      <c r="F12" s="10" t="n">
        <v>459.8</v>
      </c>
    </row>
    <row r="13" customFormat="false" ht="15" hidden="false" customHeight="false" outlineLevel="0" collapsed="false">
      <c r="A13" s="8" t="n">
        <v>46206</v>
      </c>
      <c r="B13" s="9" t="n">
        <v>3</v>
      </c>
      <c r="C13" s="9" t="s">
        <v>32</v>
      </c>
      <c r="D13" s="9" t="s">
        <v>33</v>
      </c>
      <c r="E13" s="10" t="n">
        <v>950</v>
      </c>
      <c r="F13" s="10"/>
    </row>
    <row r="14" customFormat="false" ht="15" hidden="false" customHeight="false" outlineLevel="0" collapsed="false">
      <c r="A14" s="8" t="n">
        <v>46206</v>
      </c>
      <c r="B14" s="9" t="n">
        <v>3</v>
      </c>
      <c r="C14" s="9" t="s">
        <v>29</v>
      </c>
      <c r="D14" s="9" t="s">
        <v>34</v>
      </c>
      <c r="E14" s="10" t="n">
        <v>199.5</v>
      </c>
      <c r="F14" s="10"/>
    </row>
    <row r="15" customFormat="false" ht="15" hidden="false" customHeight="false" outlineLevel="0" collapsed="false">
      <c r="A15" s="8" t="n">
        <v>46206</v>
      </c>
      <c r="B15" s="9" t="n">
        <v>3</v>
      </c>
      <c r="C15" s="9" t="s">
        <v>35</v>
      </c>
      <c r="D15" s="9" t="s">
        <v>36</v>
      </c>
      <c r="E15" s="10"/>
      <c r="F15" s="10" t="n">
        <v>1149.5</v>
      </c>
    </row>
    <row r="16" customFormat="false" ht="15" hidden="false" customHeight="false" outlineLevel="0" collapsed="false">
      <c r="A16" s="8" t="n">
        <v>46208</v>
      </c>
      <c r="B16" s="9" t="n">
        <v>4</v>
      </c>
      <c r="C16" s="9" t="s">
        <v>37</v>
      </c>
      <c r="D16" s="9" t="s">
        <v>38</v>
      </c>
      <c r="E16" s="10" t="n">
        <v>145</v>
      </c>
      <c r="F16" s="10"/>
    </row>
    <row r="17" customFormat="false" ht="15" hidden="false" customHeight="false" outlineLevel="0" collapsed="false">
      <c r="A17" s="8" t="n">
        <v>46208</v>
      </c>
      <c r="B17" s="9" t="n">
        <v>4</v>
      </c>
      <c r="C17" s="9" t="s">
        <v>29</v>
      </c>
      <c r="D17" s="9" t="s">
        <v>39</v>
      </c>
      <c r="E17" s="10" t="n">
        <v>30.45</v>
      </c>
      <c r="F17" s="10"/>
    </row>
    <row r="18" customFormat="false" ht="15" hidden="false" customHeight="false" outlineLevel="0" collapsed="false">
      <c r="A18" s="8" t="n">
        <v>46208</v>
      </c>
      <c r="B18" s="9" t="n">
        <v>4</v>
      </c>
      <c r="C18" s="9" t="s">
        <v>35</v>
      </c>
      <c r="D18" s="9" t="s">
        <v>40</v>
      </c>
      <c r="E18" s="10"/>
      <c r="F18" s="10" t="n">
        <v>175.45</v>
      </c>
    </row>
    <row r="19" customFormat="false" ht="15" hidden="false" customHeight="false" outlineLevel="0" collapsed="false">
      <c r="A19" s="8" t="n">
        <v>46211</v>
      </c>
      <c r="B19" s="9" t="n">
        <v>5</v>
      </c>
      <c r="C19" s="9" t="s">
        <v>41</v>
      </c>
      <c r="D19" s="9" t="s">
        <v>42</v>
      </c>
      <c r="E19" s="10" t="n">
        <v>847</v>
      </c>
      <c r="F19" s="10"/>
    </row>
    <row r="20" customFormat="false" ht="15" hidden="false" customHeight="false" outlineLevel="0" collapsed="false">
      <c r="A20" s="8" t="n">
        <v>46211</v>
      </c>
      <c r="B20" s="9" t="n">
        <v>5</v>
      </c>
      <c r="C20" s="9" t="s">
        <v>24</v>
      </c>
      <c r="D20" s="9" t="s">
        <v>42</v>
      </c>
      <c r="E20" s="10"/>
      <c r="F20" s="10" t="n">
        <v>700</v>
      </c>
    </row>
    <row r="21" customFormat="false" ht="15" hidden="false" customHeight="false" outlineLevel="0" collapsed="false">
      <c r="A21" s="8" t="n">
        <v>46211</v>
      </c>
      <c r="B21" s="9" t="n">
        <v>5</v>
      </c>
      <c r="C21" s="9" t="s">
        <v>25</v>
      </c>
      <c r="D21" s="9" t="s">
        <v>43</v>
      </c>
      <c r="E21" s="10"/>
      <c r="F21" s="10" t="n">
        <v>147</v>
      </c>
    </row>
    <row r="22" customFormat="false" ht="15" hidden="false" customHeight="false" outlineLevel="0" collapsed="false">
      <c r="A22" s="8" t="n">
        <v>46213</v>
      </c>
      <c r="B22" s="9" t="n">
        <v>6</v>
      </c>
      <c r="C22" s="9" t="s">
        <v>44</v>
      </c>
      <c r="D22" s="9" t="s">
        <v>45</v>
      </c>
      <c r="E22" s="10" t="n">
        <v>1250</v>
      </c>
      <c r="F22" s="10"/>
    </row>
    <row r="23" customFormat="false" ht="15" hidden="false" customHeight="false" outlineLevel="0" collapsed="false">
      <c r="A23" s="8" t="n">
        <v>46213</v>
      </c>
      <c r="B23" s="9" t="n">
        <v>6</v>
      </c>
      <c r="C23" s="9" t="s">
        <v>35</v>
      </c>
      <c r="D23" s="9" t="s">
        <v>46</v>
      </c>
      <c r="E23" s="10"/>
      <c r="F23" s="10" t="n">
        <v>1250</v>
      </c>
    </row>
    <row r="24" customFormat="false" ht="15" hidden="false" customHeight="false" outlineLevel="0" collapsed="false">
      <c r="A24" s="8" t="n">
        <v>46218</v>
      </c>
      <c r="B24" s="9" t="n">
        <v>7</v>
      </c>
      <c r="C24" s="9" t="s">
        <v>35</v>
      </c>
      <c r="D24" s="9" t="s">
        <v>47</v>
      </c>
      <c r="E24" s="10" t="n">
        <v>847</v>
      </c>
      <c r="F24" s="10"/>
    </row>
    <row r="25" customFormat="false" ht="15" hidden="false" customHeight="false" outlineLevel="0" collapsed="false">
      <c r="A25" s="8" t="n">
        <v>46218</v>
      </c>
      <c r="B25" s="9" t="n">
        <v>7</v>
      </c>
      <c r="C25" s="9" t="s">
        <v>41</v>
      </c>
      <c r="D25" s="9" t="s">
        <v>47</v>
      </c>
      <c r="E25" s="10"/>
      <c r="F25" s="10" t="n">
        <v>847</v>
      </c>
    </row>
    <row r="26" customFormat="false" ht="15" hidden="false" customHeight="false" outlineLevel="0" collapsed="false">
      <c r="A26" s="8" t="n">
        <v>46223</v>
      </c>
      <c r="B26" s="9" t="n">
        <v>8</v>
      </c>
      <c r="C26" s="9" t="s">
        <v>27</v>
      </c>
      <c r="D26" s="9" t="s">
        <v>48</v>
      </c>
      <c r="E26" s="10" t="n">
        <v>1200</v>
      </c>
      <c r="F26" s="10"/>
    </row>
    <row r="27" customFormat="false" ht="15" hidden="false" customHeight="false" outlineLevel="0" collapsed="false">
      <c r="A27" s="8" t="n">
        <v>46223</v>
      </c>
      <c r="B27" s="9" t="n">
        <v>8</v>
      </c>
      <c r="C27" s="9" t="s">
        <v>29</v>
      </c>
      <c r="D27" s="9" t="s">
        <v>49</v>
      </c>
      <c r="E27" s="10" t="n">
        <v>252</v>
      </c>
      <c r="F27" s="10"/>
    </row>
    <row r="28" customFormat="false" ht="15" hidden="false" customHeight="false" outlineLevel="0" collapsed="false">
      <c r="A28" s="8" t="n">
        <v>46223</v>
      </c>
      <c r="B28" s="9" t="n">
        <v>8</v>
      </c>
      <c r="C28" s="9" t="s">
        <v>31</v>
      </c>
      <c r="D28" s="9" t="s">
        <v>48</v>
      </c>
      <c r="E28" s="10"/>
      <c r="F28" s="10" t="n">
        <v>1452</v>
      </c>
    </row>
    <row r="29" customFormat="false" ht="15" hidden="false" customHeight="false" outlineLevel="0" collapsed="false">
      <c r="A29" s="9"/>
      <c r="B29" s="9"/>
      <c r="C29" s="9"/>
      <c r="D29" s="9"/>
      <c r="E29" s="10"/>
      <c r="F29" s="10"/>
    </row>
    <row r="30" customFormat="false" ht="15" hidden="false" customHeight="false" outlineLevel="0" collapsed="false">
      <c r="A30" s="9"/>
      <c r="B30" s="9"/>
      <c r="C30" s="9"/>
      <c r="D30" s="9"/>
      <c r="E30" s="10"/>
      <c r="F30" s="10"/>
    </row>
    <row r="31" customFormat="false" ht="15" hidden="false" customHeight="false" outlineLevel="0" collapsed="false">
      <c r="A31" s="9"/>
      <c r="B31" s="9"/>
      <c r="C31" s="9"/>
      <c r="D31" s="9"/>
      <c r="E31" s="10"/>
      <c r="F31" s="10"/>
    </row>
    <row r="32" customFormat="false" ht="15" hidden="false" customHeight="false" outlineLevel="0" collapsed="false">
      <c r="A32" s="9"/>
      <c r="B32" s="9"/>
      <c r="C32" s="9"/>
      <c r="D32" s="9"/>
      <c r="E32" s="10"/>
      <c r="F32" s="10"/>
    </row>
    <row r="33" customFormat="false" ht="15" hidden="false" customHeight="false" outlineLevel="0" collapsed="false">
      <c r="A33" s="9"/>
      <c r="B33" s="9"/>
      <c r="C33" s="9"/>
      <c r="D33" s="9"/>
      <c r="E33" s="10"/>
      <c r="F33" s="10"/>
    </row>
    <row r="34" customFormat="false" ht="15" hidden="false" customHeight="false" outlineLevel="0" collapsed="false">
      <c r="A34" s="9"/>
      <c r="B34" s="9"/>
      <c r="C34" s="9"/>
      <c r="D34" s="9"/>
      <c r="E34" s="10"/>
      <c r="F34" s="10"/>
    </row>
    <row r="35" customFormat="false" ht="15" hidden="false" customHeight="false" outlineLevel="0" collapsed="false">
      <c r="A35" s="9"/>
      <c r="B35" s="9"/>
      <c r="C35" s="9"/>
      <c r="D35" s="9"/>
      <c r="E35" s="10"/>
      <c r="F35" s="10"/>
    </row>
    <row r="36" customFormat="false" ht="15" hidden="false" customHeight="false" outlineLevel="0" collapsed="false">
      <c r="A36" s="9"/>
      <c r="B36" s="9"/>
      <c r="C36" s="9"/>
      <c r="D36" s="9"/>
      <c r="E36" s="10"/>
      <c r="F36" s="10"/>
    </row>
    <row r="37" customFormat="false" ht="15" hidden="false" customHeight="false" outlineLevel="0" collapsed="false">
      <c r="A37" s="9"/>
      <c r="B37" s="9"/>
      <c r="C37" s="9"/>
      <c r="D37" s="9"/>
      <c r="E37" s="10"/>
      <c r="F37" s="10"/>
    </row>
    <row r="38" customFormat="false" ht="15" hidden="false" customHeight="false" outlineLevel="0" collapsed="false">
      <c r="A38" s="9"/>
      <c r="B38" s="9"/>
      <c r="C38" s="9"/>
      <c r="D38" s="9"/>
      <c r="E38" s="10"/>
      <c r="F38" s="10"/>
    </row>
    <row r="39" customFormat="false" ht="15" hidden="false" customHeight="false" outlineLevel="0" collapsed="false">
      <c r="A39" s="9"/>
      <c r="B39" s="9"/>
      <c r="C39" s="9"/>
      <c r="D39" s="9"/>
      <c r="E39" s="10"/>
      <c r="F39" s="10"/>
    </row>
    <row r="40" customFormat="false" ht="15" hidden="false" customHeight="false" outlineLevel="0" collapsed="false">
      <c r="A40" s="9"/>
      <c r="B40" s="9"/>
      <c r="C40" s="9"/>
      <c r="D40" s="9"/>
      <c r="E40" s="10"/>
      <c r="F40" s="10"/>
    </row>
    <row r="41" customFormat="false" ht="15" hidden="false" customHeight="false" outlineLevel="0" collapsed="false">
      <c r="A41" s="9"/>
      <c r="B41" s="9"/>
      <c r="C41" s="9"/>
      <c r="D41" s="9"/>
      <c r="E41" s="10"/>
      <c r="F41" s="10"/>
    </row>
    <row r="42" customFormat="false" ht="15" hidden="false" customHeight="false" outlineLevel="0" collapsed="false">
      <c r="A42" s="9"/>
      <c r="B42" s="9"/>
      <c r="C42" s="9"/>
      <c r="D42" s="9"/>
      <c r="E42" s="10"/>
      <c r="F42" s="10"/>
    </row>
    <row r="43" customFormat="false" ht="15" hidden="false" customHeight="false" outlineLevel="0" collapsed="false">
      <c r="A43" s="9"/>
      <c r="B43" s="9"/>
      <c r="C43" s="9"/>
      <c r="D43" s="9"/>
      <c r="E43" s="10"/>
      <c r="F43" s="10"/>
    </row>
    <row r="44" customFormat="false" ht="15" hidden="false" customHeight="false" outlineLevel="0" collapsed="false">
      <c r="A44" s="9"/>
      <c r="B44" s="9"/>
      <c r="C44" s="9"/>
      <c r="D44" s="9"/>
      <c r="E44" s="10"/>
      <c r="F44" s="10"/>
    </row>
    <row r="45" customFormat="false" ht="15" hidden="false" customHeight="false" outlineLevel="0" collapsed="false">
      <c r="A45" s="9"/>
      <c r="B45" s="9"/>
      <c r="C45" s="9"/>
      <c r="D45" s="9"/>
      <c r="E45" s="10"/>
      <c r="F45" s="10"/>
    </row>
    <row r="46" customFormat="false" ht="15" hidden="false" customHeight="false" outlineLevel="0" collapsed="false">
      <c r="A46" s="9"/>
      <c r="B46" s="9"/>
      <c r="C46" s="9"/>
      <c r="D46" s="9"/>
      <c r="E46" s="10"/>
      <c r="F46" s="10"/>
    </row>
    <row r="47" customFormat="false" ht="15" hidden="false" customHeight="false" outlineLevel="0" collapsed="false">
      <c r="A47" s="9"/>
      <c r="B47" s="9"/>
      <c r="C47" s="9"/>
      <c r="D47" s="9"/>
      <c r="E47" s="10"/>
      <c r="F47" s="10"/>
    </row>
    <row r="48" customFormat="false" ht="15" hidden="false" customHeight="false" outlineLevel="0" collapsed="false">
      <c r="A48" s="9"/>
      <c r="B48" s="9"/>
      <c r="C48" s="9"/>
      <c r="D48" s="9"/>
      <c r="E48" s="10"/>
      <c r="F48" s="10"/>
    </row>
    <row r="49" customFormat="false" ht="15" hidden="false" customHeight="false" outlineLevel="0" collapsed="false">
      <c r="A49" s="9"/>
      <c r="B49" s="9"/>
      <c r="C49" s="9"/>
      <c r="D49" s="9"/>
      <c r="E49" s="10"/>
      <c r="F49" s="10"/>
    </row>
    <row r="50" customFormat="false" ht="15" hidden="false" customHeight="false" outlineLevel="0" collapsed="false">
      <c r="A50" s="9"/>
      <c r="B50" s="9"/>
      <c r="C50" s="9"/>
      <c r="D50" s="9"/>
      <c r="E50" s="10"/>
      <c r="F50" s="10"/>
    </row>
    <row r="51" customFormat="false" ht="15" hidden="false" customHeight="false" outlineLevel="0" collapsed="false">
      <c r="A51" s="9"/>
      <c r="B51" s="9"/>
      <c r="C51" s="9"/>
      <c r="D51" s="9"/>
      <c r="E51" s="10"/>
      <c r="F51" s="10"/>
    </row>
    <row r="52" customFormat="false" ht="15" hidden="false" customHeight="false" outlineLevel="0" collapsed="false">
      <c r="A52" s="9"/>
      <c r="B52" s="9"/>
      <c r="C52" s="9"/>
      <c r="D52" s="9"/>
      <c r="E52" s="10"/>
      <c r="F52" s="10"/>
    </row>
    <row r="53" customFormat="false" ht="15" hidden="false" customHeight="false" outlineLevel="0" collapsed="false">
      <c r="A53" s="9"/>
      <c r="B53" s="9"/>
      <c r="C53" s="9"/>
      <c r="D53" s="9"/>
      <c r="E53" s="10"/>
      <c r="F53" s="10"/>
    </row>
    <row r="54" customFormat="false" ht="15" hidden="false" customHeight="false" outlineLevel="0" collapsed="false">
      <c r="A54" s="9"/>
      <c r="B54" s="9"/>
      <c r="C54" s="9"/>
      <c r="D54" s="9"/>
      <c r="E54" s="10"/>
      <c r="F54" s="10"/>
    </row>
    <row r="55" customFormat="false" ht="15" hidden="false" customHeight="false" outlineLevel="0" collapsed="false">
      <c r="A55" s="9"/>
      <c r="B55" s="9"/>
      <c r="C55" s="9"/>
      <c r="D55" s="9"/>
      <c r="E55" s="10"/>
      <c r="F55" s="10"/>
    </row>
    <row r="56" customFormat="false" ht="15" hidden="false" customHeight="false" outlineLevel="0" collapsed="false">
      <c r="A56" s="9"/>
      <c r="B56" s="9"/>
      <c r="C56" s="9"/>
      <c r="D56" s="9"/>
      <c r="E56" s="10"/>
      <c r="F56" s="10"/>
    </row>
    <row r="57" customFormat="false" ht="15" hidden="false" customHeight="false" outlineLevel="0" collapsed="false">
      <c r="A57" s="9"/>
      <c r="B57" s="9"/>
      <c r="C57" s="9"/>
      <c r="D57" s="9"/>
      <c r="E57" s="10"/>
      <c r="F57" s="10"/>
    </row>
    <row r="58" customFormat="false" ht="15" hidden="false" customHeight="false" outlineLevel="0" collapsed="false">
      <c r="A58" s="9"/>
      <c r="B58" s="9"/>
      <c r="C58" s="9"/>
      <c r="D58" s="9"/>
      <c r="E58" s="10"/>
      <c r="F58" s="10"/>
    </row>
    <row r="59" customFormat="false" ht="15" hidden="false" customHeight="false" outlineLevel="0" collapsed="false">
      <c r="A59" s="9"/>
      <c r="B59" s="9"/>
      <c r="C59" s="9"/>
      <c r="D59" s="9"/>
      <c r="E59" s="10"/>
      <c r="F59" s="10"/>
    </row>
    <row r="60" customFormat="false" ht="15" hidden="false" customHeight="false" outlineLevel="0" collapsed="false">
      <c r="A60" s="9"/>
      <c r="B60" s="9"/>
      <c r="C60" s="9"/>
      <c r="D60" s="9"/>
      <c r="E60" s="10"/>
      <c r="F60" s="10"/>
    </row>
    <row r="61" customFormat="false" ht="15" hidden="false" customHeight="false" outlineLevel="0" collapsed="false">
      <c r="A61" s="9"/>
      <c r="B61" s="9"/>
      <c r="C61" s="9"/>
      <c r="D61" s="9"/>
      <c r="E61" s="10"/>
      <c r="F61" s="10"/>
    </row>
    <row r="62" customFormat="false" ht="15" hidden="false" customHeight="false" outlineLevel="0" collapsed="false">
      <c r="A62" s="9"/>
      <c r="B62" s="9"/>
      <c r="C62" s="9"/>
      <c r="D62" s="9"/>
      <c r="E62" s="10"/>
      <c r="F62" s="10"/>
    </row>
    <row r="63" customFormat="false" ht="15" hidden="false" customHeight="false" outlineLevel="0" collapsed="false">
      <c r="A63" s="9"/>
      <c r="B63" s="9"/>
      <c r="C63" s="9"/>
      <c r="D63" s="9"/>
      <c r="E63" s="10"/>
      <c r="F63" s="10"/>
    </row>
    <row r="64" customFormat="false" ht="15" hidden="false" customHeight="false" outlineLevel="0" collapsed="false">
      <c r="A64" s="9"/>
      <c r="B64" s="9"/>
      <c r="C64" s="9"/>
      <c r="D64" s="9"/>
      <c r="E64" s="10"/>
      <c r="F64" s="10"/>
    </row>
    <row r="65" customFormat="false" ht="15" hidden="false" customHeight="false" outlineLevel="0" collapsed="false">
      <c r="A65" s="9"/>
      <c r="B65" s="9"/>
      <c r="C65" s="9"/>
      <c r="D65" s="9"/>
      <c r="E65" s="10"/>
      <c r="F65" s="10"/>
    </row>
    <row r="66" customFormat="false" ht="15" hidden="false" customHeight="false" outlineLevel="0" collapsed="false">
      <c r="A66" s="9"/>
      <c r="B66" s="9"/>
      <c r="C66" s="9"/>
      <c r="D66" s="9"/>
      <c r="E66" s="10"/>
      <c r="F66" s="10"/>
    </row>
    <row r="68" customFormat="false" ht="16.15" hidden="false" customHeight="false" outlineLevel="0" collapsed="false">
      <c r="A68" s="4" t="s">
        <v>50</v>
      </c>
    </row>
    <row r="69" customFormat="false" ht="15" hidden="false" customHeight="false" outlineLevel="0" collapsed="false">
      <c r="A69" s="2" t="s">
        <v>51</v>
      </c>
      <c r="C69" s="11" t="n">
        <f aca="false">SUM(E7:E66)</f>
        <v>6800.75</v>
      </c>
    </row>
    <row r="70" customFormat="false" ht="15" hidden="false" customHeight="false" outlineLevel="0" collapsed="false">
      <c r="A70" s="2" t="s">
        <v>52</v>
      </c>
      <c r="C70" s="11" t="n">
        <f aca="false">SUM(F7:F66)</f>
        <v>6800.75</v>
      </c>
    </row>
    <row r="71" customFormat="false" ht="15" hidden="false" customHeight="false" outlineLevel="0" collapsed="false">
      <c r="A71" s="2" t="s">
        <v>53</v>
      </c>
      <c r="C71" s="11" t="n">
        <f aca="false">C69-C70</f>
        <v>0</v>
      </c>
      <c r="E71" s="12" t="str">
        <f aca="false">IF(ABS(C71)&lt;0.01,"✓ El diario cuadra","✗ DESCUADRE: revisa los asientos")</f>
        <v>✓ El diario cuadra</v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0"/>
    <col collapsed="false" customWidth="true" hidden="false" outlineLevel="0" max="5" min="3" style="0" width="14"/>
  </cols>
  <sheetData>
    <row r="1" customFormat="false" ht="21.75" hidden="false" customHeight="true" outlineLevel="0" collapsed="false"/>
    <row r="2" customFormat="false" ht="15" hidden="false" customHeight="true" outlineLevel="0" collapsed="false">
      <c r="C2" s="1" t="s">
        <v>54</v>
      </c>
    </row>
    <row r="3" customFormat="false" ht="15" hidden="false" customHeight="true" outlineLevel="0" collapsed="false">
      <c r="C3" s="2" t="s">
        <v>55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7" t="s">
        <v>18</v>
      </c>
      <c r="B6" s="7" t="s">
        <v>56</v>
      </c>
      <c r="C6" s="7" t="s">
        <v>20</v>
      </c>
      <c r="D6" s="7" t="s">
        <v>21</v>
      </c>
      <c r="E6" s="7" t="s">
        <v>57</v>
      </c>
    </row>
    <row r="7" customFormat="false" ht="15" hidden="false" customHeight="false" outlineLevel="0" collapsed="false">
      <c r="A7" s="9" t="s">
        <v>31</v>
      </c>
      <c r="B7" s="9" t="s">
        <v>58</v>
      </c>
      <c r="C7" s="13" t="n">
        <f aca="false">SUMIF(Diario!C7:C66,A7,Diario!E7:E66)</f>
        <v>0</v>
      </c>
      <c r="D7" s="13" t="n">
        <f aca="false">SUMIF(Diario!C7:C66,A7,Diario!F7:F66)</f>
        <v>1911.8</v>
      </c>
      <c r="E7" s="13" t="n">
        <f aca="false">C7-D7</f>
        <v>-1911.8</v>
      </c>
    </row>
    <row r="8" customFormat="false" ht="15" hidden="false" customHeight="false" outlineLevel="0" collapsed="false">
      <c r="A8" s="9" t="s">
        <v>41</v>
      </c>
      <c r="B8" s="9" t="s">
        <v>59</v>
      </c>
      <c r="C8" s="13" t="n">
        <f aca="false">SUMIF(Diario!C7:C66,A8,Diario!E7:E66)</f>
        <v>847</v>
      </c>
      <c r="D8" s="13" t="n">
        <f aca="false">SUMIF(Diario!C7:C66,A8,Diario!F7:F66)</f>
        <v>847</v>
      </c>
      <c r="E8" s="13" t="n">
        <f aca="false">C8-D8</f>
        <v>0</v>
      </c>
    </row>
    <row r="9" customFormat="false" ht="15" hidden="false" customHeight="false" outlineLevel="0" collapsed="false">
      <c r="A9" s="9" t="s">
        <v>29</v>
      </c>
      <c r="B9" s="9" t="s">
        <v>60</v>
      </c>
      <c r="C9" s="13" t="n">
        <f aca="false">SUMIF(Diario!C7:C66,A9,Diario!E7:E66)</f>
        <v>561.75</v>
      </c>
      <c r="D9" s="13" t="n">
        <f aca="false">SUMIF(Diario!C7:C66,A9,Diario!F7:F66)</f>
        <v>0</v>
      </c>
      <c r="E9" s="13" t="n">
        <f aca="false">C9-D9</f>
        <v>561.75</v>
      </c>
    </row>
    <row r="10" customFormat="false" ht="15" hidden="false" customHeight="false" outlineLevel="0" collapsed="false">
      <c r="A10" s="9" t="s">
        <v>25</v>
      </c>
      <c r="B10" s="9" t="s">
        <v>61</v>
      </c>
      <c r="C10" s="13" t="n">
        <f aca="false">SUMIF(Diario!C7:C66,A10,Diario!E7:E66)</f>
        <v>0</v>
      </c>
      <c r="D10" s="13" t="n">
        <f aca="false">SUMIF(Diario!C7:C66,A10,Diario!F7:F66)</f>
        <v>254.6</v>
      </c>
      <c r="E10" s="13" t="n">
        <f aca="false">C10-D10</f>
        <v>-254.6</v>
      </c>
    </row>
    <row r="11" customFormat="false" ht="15" hidden="false" customHeight="false" outlineLevel="0" collapsed="false">
      <c r="A11" s="9" t="s">
        <v>22</v>
      </c>
      <c r="B11" s="9" t="s">
        <v>62</v>
      </c>
      <c r="C11" s="13" t="n">
        <f aca="false">SUMIF(Diario!C7:C66,A11,Diario!E7:E66)</f>
        <v>620</v>
      </c>
      <c r="D11" s="13" t="n">
        <f aca="false">SUMIF(Diario!C7:C66,A11,Diario!F7:F66)</f>
        <v>0</v>
      </c>
      <c r="E11" s="13" t="n">
        <f aca="false">C11-D11</f>
        <v>620</v>
      </c>
    </row>
    <row r="12" customFormat="false" ht="15" hidden="false" customHeight="false" outlineLevel="0" collapsed="false">
      <c r="A12" s="9" t="s">
        <v>35</v>
      </c>
      <c r="B12" s="9" t="s">
        <v>63</v>
      </c>
      <c r="C12" s="13" t="n">
        <f aca="false">SUMIF(Diario!C7:C66,A12,Diario!E7:E66)</f>
        <v>847</v>
      </c>
      <c r="D12" s="13" t="n">
        <f aca="false">SUMIF(Diario!C7:C66,A12,Diario!F7:F66)</f>
        <v>2574.95</v>
      </c>
      <c r="E12" s="13" t="n">
        <f aca="false">C12-D12</f>
        <v>-1727.95</v>
      </c>
    </row>
    <row r="13" customFormat="false" ht="15" hidden="false" customHeight="false" outlineLevel="0" collapsed="false">
      <c r="A13" s="9" t="s">
        <v>27</v>
      </c>
      <c r="B13" s="9" t="s">
        <v>64</v>
      </c>
      <c r="C13" s="13" t="n">
        <f aca="false">SUMIF(Diario!C7:C66,A13,Diario!E7:E66)</f>
        <v>1580</v>
      </c>
      <c r="D13" s="13" t="n">
        <f aca="false">SUMIF(Diario!C7:C66,A13,Diario!F7:F66)</f>
        <v>0</v>
      </c>
      <c r="E13" s="13" t="n">
        <f aca="false">C13-D13</f>
        <v>1580</v>
      </c>
    </row>
    <row r="14" customFormat="false" ht="15" hidden="false" customHeight="false" outlineLevel="0" collapsed="false">
      <c r="A14" s="9" t="s">
        <v>32</v>
      </c>
      <c r="B14" s="9" t="s">
        <v>65</v>
      </c>
      <c r="C14" s="13" t="n">
        <f aca="false">SUMIF(Diario!C7:C66,A14,Diario!E7:E66)</f>
        <v>950</v>
      </c>
      <c r="D14" s="13" t="n">
        <f aca="false">SUMIF(Diario!C7:C66,A14,Diario!F7:F66)</f>
        <v>0</v>
      </c>
      <c r="E14" s="13" t="n">
        <f aca="false">C14-D14</f>
        <v>950</v>
      </c>
    </row>
    <row r="15" customFormat="false" ht="15" hidden="false" customHeight="false" outlineLevel="0" collapsed="false">
      <c r="A15" s="9" t="s">
        <v>37</v>
      </c>
      <c r="B15" s="9" t="s">
        <v>66</v>
      </c>
      <c r="C15" s="13" t="n">
        <f aca="false">SUMIF(Diario!C7:C66,A15,Diario!E7:E66)</f>
        <v>145</v>
      </c>
      <c r="D15" s="13" t="n">
        <f aca="false">SUMIF(Diario!C7:C66,A15,Diario!F7:F66)</f>
        <v>0</v>
      </c>
      <c r="E15" s="13" t="n">
        <f aca="false">C15-D15</f>
        <v>145</v>
      </c>
    </row>
    <row r="16" customFormat="false" ht="15" hidden="false" customHeight="false" outlineLevel="0" collapsed="false">
      <c r="A16" s="9" t="s">
        <v>44</v>
      </c>
      <c r="B16" s="9" t="s">
        <v>67</v>
      </c>
      <c r="C16" s="13" t="n">
        <f aca="false">SUMIF(Diario!C7:C66,A16,Diario!E7:E66)</f>
        <v>1250</v>
      </c>
      <c r="D16" s="13" t="n">
        <f aca="false">SUMIF(Diario!C7:C66,A16,Diario!F7:F66)</f>
        <v>0</v>
      </c>
      <c r="E16" s="13" t="n">
        <f aca="false">C16-D16</f>
        <v>1250</v>
      </c>
    </row>
    <row r="17" customFormat="false" ht="15" hidden="false" customHeight="false" outlineLevel="0" collapsed="false">
      <c r="A17" s="9" t="s">
        <v>24</v>
      </c>
      <c r="B17" s="9" t="s">
        <v>68</v>
      </c>
      <c r="C17" s="13" t="n">
        <f aca="false">SUMIF(Diario!C7:C66,A17,Diario!E7:E66)</f>
        <v>0</v>
      </c>
      <c r="D17" s="13" t="n">
        <f aca="false">SUMIF(Diario!C7:C66,A17,Diario!F7:F66)</f>
        <v>1212.4</v>
      </c>
      <c r="E17" s="13" t="n">
        <f aca="false">C17-D17</f>
        <v>-1212.4</v>
      </c>
    </row>
    <row r="18" customFormat="false" ht="15" hidden="false" customHeight="false" outlineLevel="0" collapsed="false">
      <c r="A18" s="9"/>
      <c r="B18" s="9"/>
      <c r="C18" s="14" t="str">
        <f aca="false">IF(A18="","",SUMIF(Diario!C7:C66,A18,Diario!E7:E66))</f>
        <v/>
      </c>
      <c r="D18" s="14" t="str">
        <f aca="false">IF(A18="","",SUMIF(Diario!C7:C66,A18,Diario!F7:F66))</f>
        <v/>
      </c>
      <c r="E18" s="14" t="str">
        <f aca="false">IF(A18="","",C18-D18)</f>
        <v/>
      </c>
    </row>
    <row r="19" customFormat="false" ht="15" hidden="false" customHeight="false" outlineLevel="0" collapsed="false">
      <c r="A19" s="9"/>
      <c r="B19" s="9"/>
      <c r="C19" s="14" t="str">
        <f aca="false">IF(A19="","",SUMIF(Diario!C7:C66,A19,Diario!E7:E66))</f>
        <v/>
      </c>
      <c r="D19" s="14" t="str">
        <f aca="false">IF(A19="","",SUMIF(Diario!C7:C66,A19,Diario!F7:F66))</f>
        <v/>
      </c>
      <c r="E19" s="14" t="str">
        <f aca="false">IF(A19="","",C19-D19)</f>
        <v/>
      </c>
    </row>
    <row r="20" customFormat="false" ht="15" hidden="false" customHeight="false" outlineLevel="0" collapsed="false">
      <c r="A20" s="9"/>
      <c r="B20" s="9"/>
      <c r="C20" s="14" t="str">
        <f aca="false">IF(A20="","",SUMIF(Diario!C7:C66,A20,Diario!E7:E66))</f>
        <v/>
      </c>
      <c r="D20" s="14" t="str">
        <f aca="false">IF(A20="","",SUMIF(Diario!C7:C66,A20,Diario!F7:F66))</f>
        <v/>
      </c>
      <c r="E20" s="14" t="str">
        <f aca="false">IF(A20="","",C20-D20)</f>
        <v/>
      </c>
    </row>
    <row r="21" customFormat="false" ht="15" hidden="false" customHeight="false" outlineLevel="0" collapsed="false">
      <c r="A21" s="9"/>
      <c r="B21" s="9"/>
      <c r="C21" s="14" t="str">
        <f aca="false">IF(A21="","",SUMIF(Diario!C7:C66,A21,Diario!E7:E66))</f>
        <v/>
      </c>
      <c r="D21" s="14" t="str">
        <f aca="false">IF(A21="","",SUMIF(Diario!C7:C66,A21,Diario!F7:F66))</f>
        <v/>
      </c>
      <c r="E21" s="14" t="str">
        <f aca="false">IF(A21="","",C21-D21)</f>
        <v/>
      </c>
    </row>
    <row r="22" customFormat="false" ht="15" hidden="false" customHeight="false" outlineLevel="0" collapsed="false">
      <c r="A22" s="9"/>
      <c r="B22" s="9"/>
      <c r="C22" s="14" t="str">
        <f aca="false">IF(A22="","",SUMIF(Diario!C7:C66,A22,Diario!E7:E66))</f>
        <v/>
      </c>
      <c r="D22" s="14" t="str">
        <f aca="false">IF(A22="","",SUMIF(Diario!C7:C66,A22,Diario!F7:F66))</f>
        <v/>
      </c>
      <c r="E22" s="14" t="str">
        <f aca="false">IF(A22="","",C22-D22)</f>
        <v/>
      </c>
    </row>
    <row r="23" customFormat="false" ht="15" hidden="false" customHeight="false" outlineLevel="0" collapsed="false">
      <c r="A23" s="9"/>
      <c r="B23" s="9"/>
      <c r="C23" s="14" t="str">
        <f aca="false">IF(A23="","",SUMIF(Diario!C7:C66,A23,Diario!E7:E66))</f>
        <v/>
      </c>
      <c r="D23" s="14" t="str">
        <f aca="false">IF(A23="","",SUMIF(Diario!C7:C66,A23,Diario!F7:F66))</f>
        <v/>
      </c>
      <c r="E23" s="14" t="str">
        <f aca="false">IF(A23="","",C23-D23)</f>
        <v/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2026-07-19T12:42:58Z</dcterms:created>
  <dc:creator>openpyxl</dc:creator>
  <dc:description/>
  <dc:language>en-US</dc:language>
  <cp:lastModifiedBy/>
  <dcterms:modified xsi:type="dcterms:W3CDTF">2026-07-19T12:42:58Z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