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Resultados" sheetId="2" state="visible" r:id="rId4"/>
    <sheet name="Balanc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<sst xmlns="http://schemas.openxmlformats.org/spreadsheetml/2006/main" count="51" uniqueCount="49">
  <si>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Balance y cuenta de resultados simplificados</t>
  </si>
  <si>
    <t xml:space="preserve">Guía de uso</t>
  </si>
  <si>
    <t xml:space="preserve">Plantilla gratuita de Ciberaula  ·  Ver todos los cursos de Contabilidad  →</t>
  </si>
  <si>
    <t xml:space="preserve">Cómo usar esta plantilla</t>
  </si>
  <si>
    <t xml:space="preserve">1.  En 'Resultados', introduce ventas, costes y gastos: los márgenes, el EBITDA, el impuesto y el resultado neto se calculan en cascada.</t>
  </si>
  <si>
    <t xml:space="preserve">2.  En 'Balance', rellena las partidas de activo, patrimonio neto y pasivo. El resultado del ejercicio y Hacienda acreedora se traen solos de la cuenta de resultados.</t>
  </si>
  <si>
    <t xml:space="preserve">3.  El control de cuadre comprueba que Activo = Patrimonio neto + Pasivo.</t>
  </si>
  <si>
    <t xml:space="preserve">4.  Los datos de ejemplo son de una distribuidora de alimentación: sustitúyelos por los de tu empresa.</t>
  </si>
  <si>
    <t xml:space="preserve">Las celdas con fondo crema son las que debes rellenar; el resto se calcula solo.</t>
  </si>
  <si>
    <t xml:space="preserve">¿Quieres dominar esta técnica?</t>
  </si>
  <si>
    <t xml:space="preserve">Fórmate con el curso bonificable por FUNDAE:  Análisis Contable y Financiero  →</t>
  </si>
  <si>
    <t xml:space="preserve">Ver todos los cursos de Contabilidad y Finanzas de Ciberaula  →</t>
  </si>
  <si>
    <t xml:space="preserve">Modelo simplificado con impuesto orientativo del 25%. No sustituye las cuentas anuales oficiales.</t>
  </si>
  <si>
    <t xml:space="preserve">Cuenta de resultados simplificada</t>
  </si>
  <si>
    <t xml:space="preserve">Del ingreso al beneficio neto, paso a paso</t>
  </si>
  <si>
    <t xml:space="preserve">Ventas netas (€)</t>
  </si>
  <si>
    <t xml:space="preserve">Coste de las ventas (€)</t>
  </si>
  <si>
    <t xml:space="preserve">MARGEN BRUTO (€)</t>
  </si>
  <si>
    <t xml:space="preserve">Gastos de personal (€)</t>
  </si>
  <si>
    <t xml:space="preserve">Alquileres (€)</t>
  </si>
  <si>
    <t xml:space="preserve">Transporte y reparto (€)</t>
  </si>
  <si>
    <t xml:space="preserve">Suministros (€)</t>
  </si>
  <si>
    <t xml:space="preserve">Otros gastos de explotación (€)</t>
  </si>
  <si>
    <t xml:space="preserve">EBITDA (€)</t>
  </si>
  <si>
    <t xml:space="preserve">Amortizaciones (€)</t>
  </si>
  <si>
    <t xml:space="preserve">RESULTADO DE EXPLOTACIÓN (€)</t>
  </si>
  <si>
    <t xml:space="preserve">Gastos financieros (€)</t>
  </si>
  <si>
    <t xml:space="preserve">RESULTADO ANTES DE IMPUESTOS (€)</t>
  </si>
  <si>
    <t xml:space="preserve">Impuesto sobre beneficios (25%) (€)</t>
  </si>
  <si>
    <t xml:space="preserve">RESULTADO NETO (€)</t>
  </si>
  <si>
    <t xml:space="preserve">Margen neto sobre ventas</t>
  </si>
  <si>
    <t xml:space="preserve">Balance de situación simplificado</t>
  </si>
  <si>
    <t xml:space="preserve">Activo = Patrimonio neto + Pasivo, con control de cuadre</t>
  </si>
  <si>
    <t xml:space="preserve">ACTIVO</t>
  </si>
  <si>
    <t xml:space="preserve">PATRIMONIO NETO Y PASIVO</t>
  </si>
  <si>
    <t xml:space="preserve">Inmovilizado material (€)</t>
  </si>
  <si>
    <t xml:space="preserve">Capital social (€)</t>
  </si>
  <si>
    <t xml:space="preserve">Amortización acumulada (−) (€)</t>
  </si>
  <si>
    <t xml:space="preserve">Reservas (€)</t>
  </si>
  <si>
    <t xml:space="preserve">Existencias (€)</t>
  </si>
  <si>
    <t xml:space="preserve">Resultado del ejercicio (€)</t>
  </si>
  <si>
    <t xml:space="preserve">Clientes (€)</t>
  </si>
  <si>
    <t xml:space="preserve">Deudas bancarias a largo plazo (€)</t>
  </si>
  <si>
    <t xml:space="preserve">Tesorería (€)</t>
  </si>
  <si>
    <t xml:space="preserve">Proveedores (€)</t>
  </si>
  <si>
    <t xml:space="preserve">Hacienda Pública acreedora (€)</t>
  </si>
  <si>
    <t xml:space="preserve">TOTAL ACTIVO (€)</t>
  </si>
  <si>
    <t xml:space="preserve">TOTAL PN Y PASIVO (€)</t>
  </si>
  <si>
    <t xml:space="preserve">Control de cuadre: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</si>
</sst>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B2A4A"/>
      <name val="Arial"/>
      <family val="0"/>
      <charset val="1"/>
    </font>
    <font>
      <sz val="10"/>
      <color rgb="FF22303F"/>
      <name val="Arial"/>
      <family val="0"/>
      <charset val="1"/>
    </font>
    <font>
      <b val="true"/>
      <sz val="10"/>
      <color rgb="FF0563C1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sz val="10"/>
      <color rgb="FF8A97A6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1B2A4A"/>
      <name val="Arial"/>
      <family val="0"/>
      <charset val="1"/>
    </font>
    <font>
      <b val="true"/>
      <sz val="12"/>
      <color rgb="FF1B2A4A"/>
      <name val="Arial"/>
      <family val="0"/>
      <charset val="1"/>
    </font>
    <font>
      <b val="true"/>
      <sz val="11"/>
      <color rgb="FF16A34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AFAF7"/>
        <bgColor rgb="FFFFF7E6"/>
      </patternFill>
    </fill>
    <fill>
      <patternFill patternType="solid">
        <fgColor rgb="FFFFF7E6"/>
        <bgColor rgb="FFFAFAF7"/>
      </patternFill>
    </fill>
    <fill>
      <patternFill patternType="solid">
        <fgColor rgb="FFEEF2F7"/>
        <bgColor rgb="FFFAFA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8"/>
      </left>
      <right style="thin">
        <color rgb="FFD8DEE8"/>
      </right>
      <top style="thin">
        <color rgb="FFD8DEE8"/>
      </top>
      <bottom style="thin">
        <color rgb="FFD8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AFAF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7"/>
      <rgbColor rgb="FF660066"/>
      <rgbColor rgb="FFFF8080"/>
      <rgbColor rgb="FF0563C1"/>
      <rgbColor rgb="FFD8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7A6"/>
      <rgbColor rgb="FF1B2A4A"/>
      <rgbColor rgb="FF16A34A"/>
      <rgbColor rgb="FF003300"/>
      <rgbColor rgb="FF1A1A1A"/>
      <rgbColor rgb="FF993300"/>
      <rgbColor rgb="FF993366"/>
      <rgbColor rgb="FF333399"/>
      <rgbColor rgb="FF2230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216720</xdr:colOff>
      <xdr:row>3</xdr:row>
      <xdr:rowOff>142560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2285640</xdr:colOff>
      <xdr:row>3</xdr:row>
      <xdr:rowOff>142560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2285640</xdr:colOff>
      <xdr:row>3</xdr:row>
      <xdr:rowOff>142560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2285640" cy="79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hyperlink" Target="https://www.ciberaula.com/curso-online-de-analisis-contable-y-financiero" TargetMode="External"/><Relationship Id="rId3" Type="http://schemas.openxmlformats.org/officeDocument/2006/relationships/hyperlink" Target="https://www.ciberaula.com/cursos-online-de-contabilidad-y-finanzas" TargetMode="External"/><Relationship Id="rId4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ciberaula.com/cursos-online-de-contabilidad-y-finanzas" TargetMode="External"/><Relationship Id="rId2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</cols>
  <sheetData>
    <row r="1" customFormat="false" ht="21.75" hidden="false" customHeight="true" outlineLevel="0" collapsed="false"/>
    <row r="2" customFormat="false" ht="15" hidden="false" customHeight="true" outlineLevel="0" collapsed="false">
      <c r="E2" s="1" t="s">
        <v>0</v>
      </c>
    </row>
    <row r="3" customFormat="false" ht="15" hidden="false" customHeight="true" outlineLevel="0" collapsed="false">
      <c r="E3" s="2" t="s">
        <v>1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6.15" hidden="false" customHeight="false" outlineLevel="0" collapsed="false">
      <c r="A7" s="4" t="s">
        <v>3</v>
      </c>
    </row>
    <row r="9" customFormat="false" ht="15" hidden="false" customHeight="false" outlineLevel="0" collapsed="false">
      <c r="A9" s="2" t="s">
        <v>4</v>
      </c>
    </row>
    <row r="10" customFormat="false" ht="15" hidden="false" customHeight="false" outlineLevel="0" collapsed="false">
      <c r="A10" s="2" t="s">
        <v>5</v>
      </c>
    </row>
    <row r="11" customFormat="false" ht="15" hidden="false" customHeight="false" outlineLevel="0" collapsed="false">
      <c r="A11" s="2" t="s">
        <v>6</v>
      </c>
    </row>
    <row r="12" customFormat="false" ht="15" hidden="false" customHeight="false" outlineLevel="0" collapsed="false">
      <c r="A12" s="2" t="s">
        <v>7</v>
      </c>
    </row>
    <row r="14" customFormat="false" ht="15" hidden="false" customHeight="false" outlineLevel="0" collapsed="false">
      <c r="A14" s="5" t="s">
        <v>8</v>
      </c>
    </row>
    <row r="16" customFormat="false" ht="16.15" hidden="false" customHeight="false" outlineLevel="0" collapsed="false">
      <c r="A16" s="4" t="s">
        <v>9</v>
      </c>
    </row>
    <row r="18" customFormat="false" ht="15" hidden="false" customHeight="false" outlineLevel="0" collapsed="false">
      <c r="A18" s="6" t="s">
        <v>10</v>
      </c>
    </row>
    <row r="19" customFormat="false" ht="15" hidden="false" customHeight="false" outlineLevel="0" collapsed="false">
      <c r="A19" s="6" t="s">
        <v>11</v>
      </c>
    </row>
    <row r="21" customFormat="false" ht="15" hidden="false" customHeight="false" outlineLevel="0" collapsed="false">
      <c r="A21" s="5" t="s">
        <v>12</v>
      </c>
    </row>
  </sheetData>
  <hyperlinks>
    <hyperlink ref="A5" r:id="rId1" display="Plantilla gratuita de Ciberaula  ·  Ver todos los cursos de Contabilidad  →"/>
    <hyperlink ref="A18" r:id="rId2" display="Fórmate con el curso bonificable por FUNDAE:  Análisis Contable y Financiero  →"/>
    <hyperlink ref="A19" r:id="rId3" display="Ver todos los cursos de Contabilidad y Finanzas de Ciberaula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16"/>
  </cols>
  <sheetData>
    <row r="1" customFormat="false" ht="21.75" hidden="false" customHeight="true" outlineLevel="0" collapsed="false"/>
    <row r="2" customFormat="false" ht="15" hidden="false" customHeight="true" outlineLevel="0" collapsed="false">
      <c r="B2" s="1" t="s">
        <v>13</v>
      </c>
    </row>
    <row r="3" customFormat="false" ht="15" hidden="false" customHeight="true" outlineLevel="0" collapsed="false">
      <c r="B3" s="2" t="s">
        <v>14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7" customFormat="false" ht="15" hidden="false" customHeight="false" outlineLevel="0" collapsed="false">
      <c r="A7" s="2" t="s">
        <v>15</v>
      </c>
      <c r="B7" s="7" t="n">
        <v>486000</v>
      </c>
    </row>
    <row r="8" customFormat="false" ht="15" hidden="false" customHeight="false" outlineLevel="0" collapsed="false">
      <c r="A8" s="2" t="s">
        <v>16</v>
      </c>
      <c r="B8" s="7" t="n">
        <v>337000</v>
      </c>
    </row>
    <row r="9" customFormat="false" ht="15" hidden="false" customHeight="false" outlineLevel="0" collapsed="false">
      <c r="A9" s="8" t="s">
        <v>17</v>
      </c>
      <c r="B9" s="9" t="n">
        <f aca="false">B7-B8</f>
        <v>149000</v>
      </c>
    </row>
    <row r="10" customFormat="false" ht="15" hidden="false" customHeight="false" outlineLevel="0" collapsed="false">
      <c r="A10" s="2" t="s">
        <v>18</v>
      </c>
      <c r="B10" s="7" t="n">
        <v>68000</v>
      </c>
    </row>
    <row r="11" customFormat="false" ht="15" hidden="false" customHeight="false" outlineLevel="0" collapsed="false">
      <c r="A11" s="2" t="s">
        <v>19</v>
      </c>
      <c r="B11" s="7" t="n">
        <v>21600</v>
      </c>
    </row>
    <row r="12" customFormat="false" ht="15" hidden="false" customHeight="false" outlineLevel="0" collapsed="false">
      <c r="A12" s="2" t="s">
        <v>20</v>
      </c>
      <c r="B12" s="7" t="n">
        <v>14800</v>
      </c>
    </row>
    <row r="13" customFormat="false" ht="15" hidden="false" customHeight="false" outlineLevel="0" collapsed="false">
      <c r="A13" s="2" t="s">
        <v>21</v>
      </c>
      <c r="B13" s="7" t="n">
        <v>6200</v>
      </c>
    </row>
    <row r="14" customFormat="false" ht="15" hidden="false" customHeight="false" outlineLevel="0" collapsed="false">
      <c r="A14" s="2" t="s">
        <v>22</v>
      </c>
      <c r="B14" s="7" t="n">
        <v>9100</v>
      </c>
    </row>
    <row r="15" customFormat="false" ht="15" hidden="false" customHeight="false" outlineLevel="0" collapsed="false">
      <c r="A15" s="8" t="s">
        <v>23</v>
      </c>
      <c r="B15" s="9" t="n">
        <f aca="false">B9-SUM(B10:B14)</f>
        <v>29300</v>
      </c>
    </row>
    <row r="16" customFormat="false" ht="15" hidden="false" customHeight="false" outlineLevel="0" collapsed="false">
      <c r="A16" s="2" t="s">
        <v>24</v>
      </c>
      <c r="B16" s="7" t="n">
        <v>7400</v>
      </c>
    </row>
    <row r="17" customFormat="false" ht="15" hidden="false" customHeight="false" outlineLevel="0" collapsed="false">
      <c r="A17" s="8" t="s">
        <v>25</v>
      </c>
      <c r="B17" s="9" t="n">
        <f aca="false">B15-B16</f>
        <v>21900</v>
      </c>
    </row>
    <row r="18" customFormat="false" ht="15" hidden="false" customHeight="false" outlineLevel="0" collapsed="false">
      <c r="A18" s="2" t="s">
        <v>26</v>
      </c>
      <c r="B18" s="7" t="n">
        <v>2100</v>
      </c>
    </row>
    <row r="19" customFormat="false" ht="15" hidden="false" customHeight="false" outlineLevel="0" collapsed="false">
      <c r="A19" s="8" t="s">
        <v>27</v>
      </c>
      <c r="B19" s="9" t="n">
        <f aca="false">B17-B18</f>
        <v>19800</v>
      </c>
    </row>
    <row r="20" customFormat="false" ht="15" hidden="false" customHeight="false" outlineLevel="0" collapsed="false">
      <c r="A20" s="8" t="s">
        <v>28</v>
      </c>
      <c r="B20" s="9" t="n">
        <f aca="false">IF(B19&gt;0,ROUND(B19*0.25,2),0)</f>
        <v>4950</v>
      </c>
    </row>
    <row r="21" customFormat="false" ht="15" hidden="false" customHeight="false" outlineLevel="0" collapsed="false">
      <c r="A21" s="8" t="s">
        <v>29</v>
      </c>
      <c r="B21" s="9" t="n">
        <f aca="false">B19-B20</f>
        <v>14850</v>
      </c>
    </row>
    <row r="23" customFormat="false" ht="15" hidden="false" customHeight="false" outlineLevel="0" collapsed="false">
      <c r="A23" s="2" t="s">
        <v>30</v>
      </c>
      <c r="B23" s="10" t="n">
        <f aca="false">IF(B7=0,0,B21/B7)</f>
        <v>0.0305555555555556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4"/>
    <col collapsed="false" customWidth="true" hidden="false" outlineLevel="0" max="4" min="4" style="0" width="38"/>
    <col collapsed="false" customWidth="true" hidden="false" outlineLevel="0" max="5" min="5" style="0" width="16"/>
  </cols>
  <sheetData>
    <row r="1" customFormat="false" ht="21.75" hidden="false" customHeight="true" outlineLevel="0" collapsed="false"/>
    <row r="2" customFormat="false" ht="15" hidden="false" customHeight="true" outlineLevel="0" collapsed="false">
      <c r="B2" s="1" t="s">
        <v>31</v>
      </c>
    </row>
    <row r="3" customFormat="false" ht="15" hidden="false" customHeight="true" outlineLevel="0" collapsed="false">
      <c r="B3" s="2" t="s">
        <v>32</v>
      </c>
    </row>
    <row r="4" customFormat="false" ht="21" hidden="false" customHeight="true" outlineLevel="0" collapsed="false"/>
    <row r="5" customFormat="false" ht="15" hidden="false" customHeight="false" outlineLevel="0" collapsed="false">
      <c r="A5" s="3" t="s">
        <v>2</v>
      </c>
    </row>
    <row r="6" customFormat="false" ht="16.15" hidden="false" customHeight="false" outlineLevel="0" collapsed="false">
      <c r="A6" s="4" t="s">
        <v>33</v>
      </c>
      <c r="D6" s="4" t="s">
        <v>34</v>
      </c>
    </row>
    <row r="7" customFormat="false" ht="15" hidden="false" customHeight="false" outlineLevel="0" collapsed="false">
      <c r="A7" s="2" t="s">
        <v>35</v>
      </c>
      <c r="B7" s="7" t="n">
        <v>78000</v>
      </c>
      <c r="D7" s="2" t="s">
        <v>36</v>
      </c>
      <c r="E7" s="7" t="n">
        <v>60000</v>
      </c>
    </row>
    <row r="8" customFormat="false" ht="15" hidden="false" customHeight="false" outlineLevel="0" collapsed="false">
      <c r="A8" s="2" t="s">
        <v>37</v>
      </c>
      <c r="B8" s="7" t="n">
        <v>-23000</v>
      </c>
      <c r="D8" s="2" t="s">
        <v>38</v>
      </c>
      <c r="E8" s="7" t="n">
        <v>23700</v>
      </c>
    </row>
    <row r="9" customFormat="false" ht="15" hidden="false" customHeight="false" outlineLevel="0" collapsed="false">
      <c r="A9" s="2" t="s">
        <v>39</v>
      </c>
      <c r="B9" s="7" t="n">
        <v>41000</v>
      </c>
      <c r="D9" s="2" t="s">
        <v>40</v>
      </c>
      <c r="E9" s="11" t="n">
        <f aca="false">Resultados!B21</f>
        <v>14850</v>
      </c>
    </row>
    <row r="10" customFormat="false" ht="15" hidden="false" customHeight="false" outlineLevel="0" collapsed="false">
      <c r="A10" s="2" t="s">
        <v>41</v>
      </c>
      <c r="B10" s="7" t="n">
        <v>56000</v>
      </c>
      <c r="D10" s="2" t="s">
        <v>42</v>
      </c>
      <c r="E10" s="7" t="n">
        <v>28000</v>
      </c>
    </row>
    <row r="11" customFormat="false" ht="15" hidden="false" customHeight="false" outlineLevel="0" collapsed="false">
      <c r="A11" s="2" t="s">
        <v>43</v>
      </c>
      <c r="B11" s="7" t="n">
        <v>18500</v>
      </c>
      <c r="D11" s="2" t="s">
        <v>44</v>
      </c>
      <c r="E11" s="7" t="n">
        <v>39000</v>
      </c>
    </row>
    <row r="12" customFormat="false" ht="15" hidden="false" customHeight="false" outlineLevel="0" collapsed="false">
      <c r="D12" s="2" t="s">
        <v>45</v>
      </c>
      <c r="E12" s="11" t="n">
        <f aca="false">Resultados!B20</f>
        <v>4950</v>
      </c>
    </row>
    <row r="13" customFormat="false" ht="15" hidden="false" customHeight="false" outlineLevel="0" collapsed="false">
      <c r="A13" s="8" t="s">
        <v>46</v>
      </c>
      <c r="B13" s="9" t="n">
        <f aca="false">SUM(B7:B11)</f>
        <v>170500</v>
      </c>
    </row>
    <row r="14" customFormat="false" ht="15" hidden="false" customHeight="false" outlineLevel="0" collapsed="false">
      <c r="D14" s="8" t="s">
        <v>47</v>
      </c>
      <c r="E14" s="9" t="n">
        <f aca="false">SUM(E7:E12)</f>
        <v>170500</v>
      </c>
    </row>
    <row r="16" customFormat="false" ht="15" hidden="false" customHeight="false" outlineLevel="0" collapsed="false">
      <c r="A16" s="2" t="s">
        <v>48</v>
      </c>
      <c r="B16" s="12" t="str">
        <f aca="false">IF(ABS(B13-E14)&lt;0.01,"✓ El balance cuadra","✗ DESCUADRE de "&amp;ROUND(B13-E14,2)&amp;" €")</f>
        <v>✓ El balance cuadra</v>
      </c>
    </row>
  </sheetData>
  <sheetProtection sheet="true"/>
  <hyperlinks>
    <hyperlink ref="A5" r:id="rId1" display="Plantilla gratuita de Ciberaula  ·  Ver todos los cursos de Contabilidad 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2026-07-19T12:42:58Z</dcterms:created>
  <dc:creator>openpyxl</dc:creator>
  <dc:description/>
  <dc:language>en-US</dc:language>
  <cp:lastModifiedBy/>
  <dcterms:modified xsi:type="dcterms:W3CDTF">2026-07-19T12:42:58Z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